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10620" activeTab="0"/>
  </bookViews>
  <sheets>
    <sheet name="стр.1 (2)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1">'стр.2_3'!$A$1:$DD$76</definedName>
    <definedName name="_xlnm.Print_Area" localSheetId="2">'стр.4-7'!$A$1:$E$209</definedName>
  </definedNames>
  <calcPr fullCalcOnLoad="1"/>
</workbook>
</file>

<file path=xl/sharedStrings.xml><?xml version="1.0" encoding="utf-8"?>
<sst xmlns="http://schemas.openxmlformats.org/spreadsheetml/2006/main" count="364" uniqueCount="189">
  <si>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</si>
  <si>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</si>
  <si>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</si>
  <si>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</si>
  <si>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</si>
  <si>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</si>
  <si>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</si>
  <si>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</si>
  <si>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</si>
  <si>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</si>
  <si>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</si>
  <si>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</si>
  <si>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</si>
  <si>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</si>
  <si>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</si>
  <si>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</si>
  <si>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</si>
  <si>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</si>
  <si>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</si>
  <si>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</si>
  <si>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</si>
  <si>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</si>
  <si>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</si>
  <si>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</si>
  <si>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</si>
  <si>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</si>
  <si>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</si>
  <si>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</si>
  <si>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</si>
  <si>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</si>
  <si>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</si>
  <si>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</si>
  <si>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</si>
  <si>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</si>
  <si>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</si>
  <si>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</si>
  <si>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</si>
  <si>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</si>
  <si>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</si>
  <si>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</si>
  <si>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</si>
  <si>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</si>
  <si>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</si>
  <si>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</si>
  <si>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</si>
  <si>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</si>
  <si>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</si>
  <si>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</si>
  <si>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</si>
  <si>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</si>
  <si>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</si>
  <si>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</si>
  <si>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</si>
  <si>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</si>
  <si>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</si>
  <si>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</si>
  <si>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</si>
  <si>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</si>
  <si>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</si>
  <si>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</si>
  <si>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</si>
  <si>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</si>
  <si>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</si>
  <si>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</si>
  <si>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</si>
  <si>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</si>
  <si>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</si>
  <si>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</si>
  <si>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</si>
  <si>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</si>
  <si>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</si>
  <si>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</si>
  <si>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</si>
  <si>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</si>
  <si>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</si>
  <si>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</si>
  <si>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</si>
  <si>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</si>
  <si>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</si>
  <si>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</si>
  <si>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</si>
  <si>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</si>
  <si>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</si>
  <si>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</si>
  <si>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</si>
  <si>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</si>
  <si>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</si>
  <si>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</si>
  <si>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</si>
  <si>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</si>
  <si>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</si>
  <si>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</si>
  <si>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</si>
  <si>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</si>
  <si>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</si>
  <si>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</si>
  <si>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</si>
  <si>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</si>
  <si>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</si>
  <si>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</si>
  <si>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</si>
  <si>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</si>
  <si>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</si>
  <si>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</si>
  <si>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</si>
  <si>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</si>
  <si>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</si>
  <si>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</si>
  <si>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</si>
  <si>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</si>
  <si>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</si>
  <si>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</si>
  <si>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</si>
  <si>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</si>
  <si>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</si>
  <si>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</si>
  <si>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</si>
  <si>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</si>
  <si>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</si>
  <si>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</si>
  <si>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</si>
  <si>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</si>
  <si>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</si>
  <si>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</si>
  <si>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</si>
  <si>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</si>
  <si>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</si>
  <si>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</si>
  <si>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</si>
  <si>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</si>
  <si>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… </t>
  </si>
  <si>
    <t>Начисления на выплаты по оплате труда</t>
  </si>
  <si>
    <t xml:space="preserve">Поступление нефинансовых активов, всего </t>
  </si>
  <si>
    <t>…</t>
  </si>
  <si>
    <t>Субсидии бюджетным учреждениям на иные цели зас счет средств бюджета города Пензы</t>
  </si>
  <si>
    <t>05.01.612</t>
  </si>
  <si>
    <t>Субсидии бюджетным учреждениям на иные цели зас счет федеральных средств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</si>
  <si>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</si>
  <si>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</si>
  <si>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</si>
  <si>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</si>
  <si>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</si>
  <si>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</si>
  <si>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</si>
  <si>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</si>
  <si>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</si>
  <si>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Главный бухгалтер муниципального бюджетного</t>
  </si>
  <si>
    <t>Начальник Управления образования г.Пенза</t>
  </si>
  <si>
    <t xml:space="preserve">Ю. А. Голодяев </t>
  </si>
  <si>
    <t>Управление образования города Пензы</t>
  </si>
  <si>
    <t>Услуга № 1 (аренда)</t>
  </si>
  <si>
    <t>Организация предоставления дополнительного образования</t>
  </si>
  <si>
    <t xml:space="preserve">Исполнитель          </t>
  </si>
  <si>
    <t>Муниципальное бюджетное образовательное учреждение дополнительного образования детей "Станция юных техников № 2 г. Пензы"</t>
  </si>
  <si>
    <t>Деркачев Е.А.</t>
  </si>
  <si>
    <t>Столярова Л.Г.</t>
  </si>
  <si>
    <t>тел. 68-27-81</t>
  </si>
  <si>
    <t>5834012620/ 583401001</t>
  </si>
  <si>
    <t>440008, г. Пенза,  Герцена , 37Б</t>
  </si>
  <si>
    <t>Услуга № 2(платные услуги)</t>
  </si>
  <si>
    <t>Поступления от оказания муниципальным бюджетным  учреждением   выполнения услуг , предоставление которых для физических и юридических лиц осуществляется на платной основе, всего</t>
  </si>
  <si>
    <t>Поступления от оказания муниципальным бюджетным  учреждением   услуг , предоставление которых для физических и юридических лиц осуществляется на платной основе, всего</t>
  </si>
  <si>
    <t xml:space="preserve"> учреждения </t>
  </si>
  <si>
    <t>33755434</t>
  </si>
  <si>
    <t>383</t>
  </si>
  <si>
    <t>Мероприятия по выполнению наказов избирателей,поступивших депутатам Пензенской городской Думы</t>
  </si>
  <si>
    <t xml:space="preserve"> Субсидии бюджетным учреждениям на иные цели</t>
  </si>
  <si>
    <t>05.01.611</t>
  </si>
  <si>
    <t>Организация обучения по программам  дополнительного образования</t>
  </si>
  <si>
    <t>Проведение мероприятий в области образования</t>
  </si>
  <si>
    <t>Организация обучения по программам дополнительного образования</t>
  </si>
  <si>
    <t>Услуга № 3 (возмещение коммунальных услуг)</t>
  </si>
  <si>
    <t>Субсидии бюджетным учреждениям на иные цели</t>
  </si>
  <si>
    <t>1.1. Цели деятельности муниципального бюджетного учреждения :</t>
  </si>
  <si>
    <t>Субсидия на исполнение отдельных государственных полномочий Пензенской области по осуществлению денежных выплат молодым специалистам (пед.работникам)муниципальных обраховательных учреждений дополнительного образования .</t>
  </si>
  <si>
    <t>05.10.612</t>
  </si>
  <si>
    <t>Учреждение создано в целяхразвития личностии создания условий для самоопределения и социализации обучающихся на основе социокультурных,духовно-нравственных ценностейи принятых в обществе правили норм поведения в интересах человека,семью,общества и государства.</t>
  </si>
  <si>
    <t>Реализация дополнительных общеобпазовательных программ</t>
  </si>
  <si>
    <t>Фитнес Аэробика,         Школа актерского мастерства,                      Академия причесок</t>
  </si>
  <si>
    <t>Объединение мотокрос                       Школа декаративно прикладного мастерства</t>
  </si>
  <si>
    <t>16</t>
  </si>
  <si>
    <t>Расходы на организацию обучения по программам дополнительного образования</t>
  </si>
  <si>
    <t>Расходы на приведение зданий,сооружений,территорий и мат. техн. базы учреждений общего и дополнительного образования  в  соответствии с современными требованиями и нормами</t>
  </si>
  <si>
    <t>Исполнение судебных решений</t>
  </si>
  <si>
    <t>м</t>
  </si>
  <si>
    <t>Услуга № 4 (Добровольные пожертвования)</t>
  </si>
  <si>
    <t>декабрь</t>
  </si>
  <si>
    <t>31</t>
  </si>
  <si>
    <t>31.12.2016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</si>
</sst>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2" borderId="0" xfId="0" applyFill="1" applyAlignment="1">
      <alignment/>
    </xf>
    <xf numFmtId="0" fontId="7" fillId="32" borderId="13" xfId="52" applyFont="1" applyFill="1" applyBorder="1" applyAlignment="1">
      <alignment horizontal="center" vertical="top" wrapText="1"/>
      <protection/>
    </xf>
    <xf numFmtId="0" fontId="10" fillId="32" borderId="14" xfId="52" applyFont="1" applyFill="1" applyBorder="1" applyAlignment="1">
      <alignment horizontal="center" vertical="top" wrapText="1"/>
      <protection/>
    </xf>
    <xf numFmtId="0" fontId="7" fillId="32" borderId="15" xfId="52" applyFont="1" applyFill="1" applyBorder="1" applyAlignment="1">
      <alignment vertical="top" wrapText="1"/>
      <protection/>
    </xf>
    <xf numFmtId="0" fontId="1" fillId="32" borderId="16" xfId="52" applyFont="1" applyFill="1" applyBorder="1" applyAlignment="1">
      <alignment vertical="top" wrapText="1"/>
      <protection/>
    </xf>
    <xf numFmtId="0" fontId="1" fillId="32" borderId="16" xfId="52" applyFont="1" applyFill="1" applyBorder="1" applyAlignment="1">
      <alignment vertical="top" wrapText="1"/>
      <protection/>
    </xf>
    <xf numFmtId="0" fontId="7" fillId="32" borderId="16" xfId="52" applyFont="1" applyFill="1" applyBorder="1" applyAlignment="1">
      <alignment horizontal="center" vertical="top" wrapText="1"/>
      <protection/>
    </xf>
    <xf numFmtId="164" fontId="0" fillId="32" borderId="0" xfId="0" applyNumberFormat="1" applyFill="1" applyAlignment="1">
      <alignment/>
    </xf>
    <xf numFmtId="0" fontId="7" fillId="32" borderId="15" xfId="52" applyFont="1" applyFill="1" applyBorder="1" applyAlignment="1">
      <alignment wrapText="1"/>
      <protection/>
    </xf>
    <xf numFmtId="0" fontId="7" fillId="32" borderId="16" xfId="52" applyFont="1" applyFill="1" applyBorder="1" applyAlignment="1">
      <alignment vertical="top" wrapText="1"/>
      <protection/>
    </xf>
    <xf numFmtId="2" fontId="0" fillId="32" borderId="0" xfId="0" applyNumberFormat="1" applyFill="1" applyAlignment="1">
      <alignment/>
    </xf>
    <xf numFmtId="0" fontId="9" fillId="32" borderId="15" xfId="52" applyFont="1" applyFill="1" applyBorder="1" applyAlignment="1">
      <alignment vertical="top" wrapText="1"/>
      <protection/>
    </xf>
    <xf numFmtId="0" fontId="11" fillId="32" borderId="15" xfId="52" applyFont="1" applyFill="1" applyBorder="1" applyAlignment="1">
      <alignment wrapText="1"/>
      <protection/>
    </xf>
    <xf numFmtId="0" fontId="8" fillId="32" borderId="16" xfId="52" applyFont="1" applyFill="1" applyBorder="1" applyAlignment="1">
      <alignment horizontal="center" vertical="top" wrapText="1"/>
      <protection/>
    </xf>
    <xf numFmtId="0" fontId="1" fillId="32" borderId="16" xfId="52" applyFont="1" applyFill="1" applyBorder="1">
      <alignment/>
      <protection/>
    </xf>
    <xf numFmtId="0" fontId="1" fillId="32" borderId="16" xfId="52" applyFont="1" applyFill="1" applyBorder="1" applyAlignment="1">
      <alignment wrapText="1"/>
      <protection/>
    </xf>
    <xf numFmtId="0" fontId="7" fillId="32" borderId="16" xfId="52" applyFont="1" applyFill="1" applyBorder="1" applyAlignment="1">
      <alignment horizontal="center" wrapText="1"/>
      <protection/>
    </xf>
    <xf numFmtId="0" fontId="9" fillId="32" borderId="15" xfId="52" applyFont="1" applyFill="1" applyBorder="1" applyAlignment="1">
      <alignment vertical="top"/>
      <protection/>
    </xf>
    <xf numFmtId="0" fontId="1" fillId="32" borderId="16" xfId="52" applyFont="1" applyFill="1" applyBorder="1">
      <alignment/>
      <protection/>
    </xf>
    <xf numFmtId="0" fontId="14" fillId="32" borderId="16" xfId="52" applyFont="1" applyFill="1" applyBorder="1" applyAlignment="1">
      <alignment wrapText="1"/>
      <protection/>
    </xf>
    <xf numFmtId="0" fontId="11" fillId="32" borderId="15" xfId="52" applyFont="1" applyFill="1" applyBorder="1" applyAlignment="1">
      <alignment vertical="top" wrapText="1"/>
      <protection/>
    </xf>
    <xf numFmtId="0" fontId="8" fillId="32" borderId="16" xfId="52" applyFont="1" applyFill="1" applyBorder="1" applyAlignment="1">
      <alignment horizontal="center" wrapText="1"/>
      <protection/>
    </xf>
    <xf numFmtId="0" fontId="7" fillId="32" borderId="16" xfId="52" applyFont="1" applyFill="1" applyBorder="1" applyAlignment="1">
      <alignment horizontal="center"/>
      <protection/>
    </xf>
    <xf numFmtId="0" fontId="9" fillId="32" borderId="16" xfId="52" applyFont="1" applyFill="1" applyBorder="1" applyAlignment="1">
      <alignment horizontal="center"/>
      <protection/>
    </xf>
    <xf numFmtId="0" fontId="9" fillId="32" borderId="17" xfId="52" applyFont="1" applyFill="1" applyBorder="1" applyAlignment="1">
      <alignment vertical="top" wrapText="1"/>
      <protection/>
    </xf>
    <xf numFmtId="0" fontId="1" fillId="32" borderId="18" xfId="52" applyFont="1" applyFill="1" applyBorder="1" applyAlignment="1">
      <alignment vertical="top" wrapText="1"/>
      <protection/>
    </xf>
    <xf numFmtId="0" fontId="7" fillId="32" borderId="18" xfId="52" applyFont="1" applyFill="1" applyBorder="1" applyAlignment="1">
      <alignment horizontal="center" vertical="top" wrapText="1"/>
      <protection/>
    </xf>
    <xf numFmtId="0" fontId="2" fillId="32" borderId="0" xfId="0" applyFont="1" applyFill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 horizontal="right"/>
    </xf>
    <xf numFmtId="0" fontId="2" fillId="32" borderId="21" xfId="0" applyFont="1" applyFill="1" applyBorder="1" applyAlignment="1">
      <alignment/>
    </xf>
    <xf numFmtId="4" fontId="7" fillId="32" borderId="22" xfId="52" applyNumberFormat="1" applyFont="1" applyFill="1" applyBorder="1" applyAlignment="1">
      <alignment horizontal="center" vertical="top" wrapText="1"/>
      <protection/>
    </xf>
    <xf numFmtId="4" fontId="7" fillId="32" borderId="23" xfId="52" applyNumberFormat="1" applyFont="1" applyFill="1" applyBorder="1" applyAlignment="1">
      <alignment horizontal="center" vertical="top" wrapText="1"/>
      <protection/>
    </xf>
    <xf numFmtId="4" fontId="13" fillId="32" borderId="23" xfId="52" applyNumberFormat="1" applyFont="1" applyFill="1" applyBorder="1" applyAlignment="1">
      <alignment horizontal="center" vertical="top" wrapText="1"/>
      <protection/>
    </xf>
    <xf numFmtId="4" fontId="8" fillId="32" borderId="23" xfId="52" applyNumberFormat="1" applyFont="1" applyFill="1" applyBorder="1" applyAlignment="1">
      <alignment horizontal="center" vertical="top" wrapText="1"/>
      <protection/>
    </xf>
    <xf numFmtId="4" fontId="15" fillId="32" borderId="23" xfId="52" applyNumberFormat="1" applyFont="1" applyFill="1" applyBorder="1" applyAlignment="1">
      <alignment horizontal="center" vertical="top" wrapText="1"/>
      <protection/>
    </xf>
    <xf numFmtId="4" fontId="7" fillId="32" borderId="24" xfId="52" applyNumberFormat="1" applyFont="1" applyFill="1" applyBorder="1" applyAlignment="1">
      <alignment horizontal="center" vertical="top" wrapText="1"/>
      <protection/>
    </xf>
    <xf numFmtId="4" fontId="2" fillId="32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6" fillId="32" borderId="0" xfId="0" applyNumberFormat="1" applyFont="1" applyFill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 horizontal="center"/>
    </xf>
    <xf numFmtId="0" fontId="1" fillId="32" borderId="16" xfId="52" applyFont="1" applyFill="1" applyBorder="1" applyAlignment="1">
      <alignment vertical="top" wrapText="1"/>
      <protection/>
    </xf>
    <xf numFmtId="4" fontId="0" fillId="32" borderId="0" xfId="0" applyNumberFormat="1" applyFill="1" applyAlignment="1">
      <alignment/>
    </xf>
    <xf numFmtId="14" fontId="1" fillId="32" borderId="16" xfId="52" applyNumberFormat="1" applyFont="1" applyFill="1" applyBorder="1" applyAlignment="1">
      <alignment horizontal="left" vertical="top" wrapText="1"/>
      <protection/>
    </xf>
    <xf numFmtId="0" fontId="14" fillId="32" borderId="16" xfId="52" applyFont="1" applyFill="1" applyBorder="1" applyAlignment="1">
      <alignment vertical="top" wrapText="1"/>
      <protection/>
    </xf>
    <xf numFmtId="0" fontId="13" fillId="32" borderId="15" xfId="52" applyFont="1" applyFill="1" applyBorder="1" applyAlignment="1">
      <alignment vertical="top" wrapText="1"/>
      <protection/>
    </xf>
    <xf numFmtId="0" fontId="13" fillId="32" borderId="16" xfId="52" applyFont="1" applyFill="1" applyBorder="1" applyAlignment="1">
      <alignment horizontal="center" vertical="top" wrapText="1"/>
      <protection/>
    </xf>
    <xf numFmtId="0" fontId="18" fillId="32" borderId="16" xfId="52" applyFont="1" applyFill="1" applyBorder="1" applyAlignment="1">
      <alignment vertical="top" wrapText="1"/>
      <protection/>
    </xf>
    <xf numFmtId="0" fontId="15" fillId="32" borderId="16" xfId="52" applyFont="1" applyFill="1" applyBorder="1" applyAlignment="1">
      <alignment horizontal="center" vertical="top" wrapText="1"/>
      <protection/>
    </xf>
    <xf numFmtId="0" fontId="19" fillId="32" borderId="15" xfId="52" applyFont="1" applyFill="1" applyBorder="1" applyAlignment="1">
      <alignment vertical="top" wrapText="1"/>
      <protection/>
    </xf>
    <xf numFmtId="4" fontId="20" fillId="32" borderId="23" xfId="52" applyNumberFormat="1" applyFont="1" applyFill="1" applyBorder="1" applyAlignment="1">
      <alignment horizontal="center" vertical="top" wrapText="1"/>
      <protection/>
    </xf>
    <xf numFmtId="0" fontId="20" fillId="32" borderId="15" xfId="52" applyFont="1" applyFill="1" applyBorder="1" applyAlignment="1">
      <alignment vertical="top" wrapText="1"/>
      <protection/>
    </xf>
    <xf numFmtId="0" fontId="21" fillId="32" borderId="16" xfId="52" applyFont="1" applyFill="1" applyBorder="1">
      <alignment/>
      <protection/>
    </xf>
    <xf numFmtId="0" fontId="20" fillId="32" borderId="16" xfId="52" applyFont="1" applyFill="1" applyBorder="1" applyAlignment="1">
      <alignment horizontal="center" wrapText="1"/>
      <protection/>
    </xf>
    <xf numFmtId="0" fontId="17" fillId="32" borderId="16" xfId="52" applyFont="1" applyFill="1" applyBorder="1">
      <alignment/>
      <protection/>
    </xf>
    <xf numFmtId="0" fontId="15" fillId="32" borderId="16" xfId="52" applyFont="1" applyFill="1" applyBorder="1" applyAlignment="1">
      <alignment horizontal="center" wrapText="1"/>
      <protection/>
    </xf>
    <xf numFmtId="0" fontId="15" fillId="32" borderId="15" xfId="52" applyFont="1" applyFill="1" applyBorder="1" applyAlignment="1">
      <alignment vertical="top" wrapText="1"/>
      <protection/>
    </xf>
    <xf numFmtId="49" fontId="4" fillId="0" borderId="19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49" fontId="5" fillId="0" borderId="19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 wrapText="1" indent="2"/>
    </xf>
    <xf numFmtId="0" fontId="2" fillId="0" borderId="27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15" fillId="32" borderId="23" xfId="52" applyNumberFormat="1" applyFont="1" applyFill="1" applyBorder="1" applyAlignment="1">
      <alignment horizontal="center" vertical="top" wrapText="1"/>
      <protection/>
    </xf>
    <xf numFmtId="0" fontId="12" fillId="32" borderId="0" xfId="52" applyFont="1" applyFill="1" applyAlignment="1">
      <alignment vertical="top" wrapText="1"/>
      <protection/>
    </xf>
    <xf numFmtId="0" fontId="13" fillId="32" borderId="0" xfId="52" applyFont="1" applyFill="1" applyBorder="1" applyAlignment="1">
      <alignment horizontal="center" vertical="top" wrapText="1"/>
      <protection/>
    </xf>
    <xf numFmtId="0" fontId="12" fillId="32" borderId="0" xfId="52" applyFont="1" applyFill="1" applyBorder="1" applyAlignment="1">
      <alignment vertical="top" wrapText="1"/>
      <protection/>
    </xf>
    <xf numFmtId="4" fontId="12" fillId="32" borderId="0" xfId="52" applyNumberFormat="1" applyFont="1" applyFill="1" applyAlignment="1">
      <alignment horizontal="center" vertical="top" wrapText="1"/>
      <protection/>
    </xf>
    <xf numFmtId="4" fontId="12" fillId="32" borderId="0" xfId="52" applyNumberFormat="1" applyFont="1" applyFill="1" applyBorder="1" applyAlignment="1">
      <alignment horizontal="center" vertical="top" wrapText="1"/>
      <protection/>
    </xf>
    <xf numFmtId="0" fontId="19" fillId="32" borderId="15" xfId="52" applyFont="1" applyFill="1" applyBorder="1" applyAlignment="1">
      <alignment wrapText="1"/>
      <protection/>
    </xf>
    <xf numFmtId="0" fontId="17" fillId="32" borderId="16" xfId="52" applyFont="1" applyFill="1" applyBorder="1" applyAlignment="1">
      <alignment vertical="top" wrapText="1"/>
      <protection/>
    </xf>
    <xf numFmtId="0" fontId="15" fillId="32" borderId="16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zoomScalePageLayoutView="0" workbookViewId="0" topLeftCell="A7">
      <selection activeCell="FD28" sqref="FD28"/>
    </sheetView>
  </sheetViews>
  <sheetFormatPr defaultColWidth="0.875" defaultRowHeight="12.75"/>
  <cols>
    <col min="1" max="16384" width="0.875" style="1" customWidth="1"/>
  </cols>
  <sheetData>
    <row r="1" s="2" customFormat="1" ht="11.25" customHeight="1" hidden="1">
      <c r="BS1" s="2" t="s">
        <v>57</v>
      </c>
    </row>
    <row r="2" s="2" customFormat="1" ht="11.25" customHeight="1" hidden="1">
      <c r="BS2" s="9" t="s">
        <v>93</v>
      </c>
    </row>
    <row r="3" s="2" customFormat="1" ht="11.25" customHeight="1" hidden="1">
      <c r="BS3" s="2" t="s">
        <v>94</v>
      </c>
    </row>
    <row r="4" s="2" customFormat="1" ht="11.25" customHeight="1" hidden="1">
      <c r="BS4" s="9" t="s">
        <v>106</v>
      </c>
    </row>
    <row r="5" s="2" customFormat="1" ht="11.25" customHeight="1" hidden="1">
      <c r="BS5" s="9" t="s">
        <v>107</v>
      </c>
    </row>
    <row r="6" s="2" customFormat="1" ht="11.25" customHeight="1" hidden="1">
      <c r="BS6" s="9" t="s">
        <v>108</v>
      </c>
    </row>
    <row r="7" ht="15">
      <c r="N7" s="2"/>
    </row>
    <row r="8" spans="57:108" ht="15">
      <c r="BE8" s="105" t="s">
        <v>14</v>
      </c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</row>
    <row r="9" spans="57:108" ht="15">
      <c r="BE9" s="106" t="s">
        <v>147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57:108" s="2" customFormat="1" ht="12"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7:108" ht="15"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8" t="s">
        <v>148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spans="57:108" s="2" customFormat="1" ht="12"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spans="65:99" ht="15">
      <c r="BM13" s="11" t="s">
        <v>2</v>
      </c>
      <c r="BN13" s="117" t="s">
        <v>187</v>
      </c>
      <c r="BO13" s="117"/>
      <c r="BP13" s="117"/>
      <c r="BQ13" s="117"/>
      <c r="BR13" s="1" t="s">
        <v>2</v>
      </c>
      <c r="BU13" s="117" t="s">
        <v>186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8"/>
      <c r="CN13" s="118"/>
      <c r="CO13" s="118"/>
      <c r="CP13" s="118"/>
      <c r="CQ13" s="119" t="s">
        <v>180</v>
      </c>
      <c r="CR13" s="119"/>
      <c r="CS13" s="119"/>
      <c r="CT13" s="119"/>
      <c r="CU13" s="1" t="s">
        <v>3</v>
      </c>
    </row>
    <row r="14" ht="15">
      <c r="CY14" s="8"/>
    </row>
    <row r="15" spans="1:108" ht="16.5">
      <c r="A15" s="120" t="s">
        <v>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</row>
    <row r="16" spans="36:58" s="12" customFormat="1" ht="16.5">
      <c r="AJ16" s="13"/>
      <c r="AM16" s="13"/>
      <c r="AV16" s="14"/>
      <c r="AW16" s="14"/>
      <c r="AX16" s="14"/>
      <c r="BA16" s="14" t="s">
        <v>58</v>
      </c>
      <c r="BB16" s="103" t="s">
        <v>180</v>
      </c>
      <c r="BC16" s="103"/>
      <c r="BD16" s="103"/>
      <c r="BE16" s="103"/>
      <c r="BF16" s="12" t="s">
        <v>5</v>
      </c>
    </row>
    <row r="18" spans="93:108" ht="15">
      <c r="CO18" s="108" t="s">
        <v>15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</row>
    <row r="19" spans="91:108" ht="15" customHeight="1">
      <c r="CM19" s="11" t="s">
        <v>39</v>
      </c>
      <c r="CO19" s="114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36:108" ht="15" customHeight="1">
      <c r="AJ20" s="3"/>
      <c r="AK20" s="4" t="s">
        <v>2</v>
      </c>
      <c r="AL20" s="113" t="s">
        <v>187</v>
      </c>
      <c r="AM20" s="113"/>
      <c r="AN20" s="113"/>
      <c r="AO20" s="113"/>
      <c r="AP20" s="3" t="s">
        <v>2</v>
      </c>
      <c r="AQ20" s="3"/>
      <c r="AR20" s="3"/>
      <c r="AS20" s="113" t="s">
        <v>186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26">
        <v>20</v>
      </c>
      <c r="BL20" s="126"/>
      <c r="BM20" s="126"/>
      <c r="BN20" s="126"/>
      <c r="BO20" s="127" t="s">
        <v>180</v>
      </c>
      <c r="BP20" s="127"/>
      <c r="BQ20" s="127"/>
      <c r="BR20" s="127"/>
      <c r="BS20" s="3" t="s">
        <v>3</v>
      </c>
      <c r="BT20" s="3"/>
      <c r="BU20" s="3"/>
      <c r="BY20" s="17"/>
      <c r="CM20" s="11" t="s">
        <v>16</v>
      </c>
      <c r="CO20" s="114" t="s">
        <v>188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77:108" ht="15" customHeight="1">
      <c r="BY21" s="17"/>
      <c r="BZ21" s="17"/>
      <c r="CM21" s="11"/>
      <c r="CO21" s="114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77:108" ht="15" customHeight="1">
      <c r="BY22" s="17"/>
      <c r="BZ22" s="17"/>
      <c r="CM22" s="11"/>
      <c r="CO22" s="114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ht="15" customHeight="1">
      <c r="A23" s="5" t="s">
        <v>109</v>
      </c>
      <c r="AH23" s="121" t="s">
        <v>153</v>
      </c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8"/>
      <c r="BY23" s="17"/>
      <c r="CM23" s="11" t="s">
        <v>17</v>
      </c>
      <c r="CO23" s="114" t="s">
        <v>163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15" customHeight="1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8"/>
      <c r="BY24" s="17"/>
      <c r="BZ24" s="17"/>
      <c r="CM24" s="37"/>
      <c r="CO24" s="114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21" customHeight="1">
      <c r="A25" s="5" t="s">
        <v>105</v>
      </c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8"/>
      <c r="BY25" s="17"/>
      <c r="BZ25" s="17"/>
      <c r="CM25" s="37"/>
      <c r="CO25" s="114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34:108" ht="21" customHeight="1"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Y26" s="17"/>
      <c r="BZ26" s="17"/>
      <c r="CM26" s="11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s="22" customFormat="1" ht="21" customHeight="1">
      <c r="A27" s="22" t="s">
        <v>59</v>
      </c>
      <c r="AH27" s="129" t="s">
        <v>157</v>
      </c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23"/>
      <c r="CM27" s="38"/>
      <c r="CO27" s="110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s="22" customFormat="1" ht="21" customHeight="1">
      <c r="A28" s="24" t="s">
        <v>19</v>
      </c>
      <c r="CM28" s="39" t="s">
        <v>18</v>
      </c>
      <c r="CO28" s="110" t="s">
        <v>164</v>
      </c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31" t="s">
        <v>149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60</v>
      </c>
      <c r="AM33" s="18"/>
      <c r="AN33" s="18"/>
      <c r="AO33" s="18"/>
      <c r="AP33" s="18"/>
      <c r="AQ33" s="18"/>
      <c r="AR33" s="18"/>
      <c r="AS33" s="18"/>
      <c r="AT33" s="121" t="s">
        <v>158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111</v>
      </c>
      <c r="AM34" s="18"/>
      <c r="AN34" s="18"/>
      <c r="AO34" s="18"/>
      <c r="AP34" s="18"/>
      <c r="AQ34" s="18"/>
      <c r="AR34" s="18"/>
      <c r="AS34" s="18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105</v>
      </c>
      <c r="AM35" s="18"/>
      <c r="AN35" s="18"/>
      <c r="AO35" s="18"/>
      <c r="AP35" s="18"/>
      <c r="AQ35" s="18"/>
      <c r="AR35" s="18"/>
      <c r="AS35" s="18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0" t="s">
        <v>123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 t="s">
        <v>173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50.25" customHeight="1">
      <c r="A40" s="128" t="s">
        <v>176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</row>
    <row r="41" spans="1:108" ht="15" customHeight="1">
      <c r="A41" s="25" t="s">
        <v>112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8" t="s">
        <v>177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</row>
    <row r="43" spans="1:108" ht="15">
      <c r="A43" s="25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="128" customFormat="1" ht="15">
      <c r="A44" s="128" t="s">
        <v>178</v>
      </c>
    </row>
    <row r="45" s="125" customFormat="1" ht="15">
      <c r="A45" s="125" t="s">
        <v>179</v>
      </c>
    </row>
    <row r="46" spans="1:108" ht="30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ht="3" customHeight="1"/>
  </sheetData>
  <sheetProtection/>
  <mergeCells count="38">
    <mergeCell ref="CO24:DD24"/>
    <mergeCell ref="AH23:BV26"/>
    <mergeCell ref="CO23:DD23"/>
    <mergeCell ref="A46:DD46"/>
    <mergeCell ref="A42:DD42"/>
    <mergeCell ref="A37:DD37"/>
    <mergeCell ref="A40:DD40"/>
    <mergeCell ref="AT30:CM31"/>
    <mergeCell ref="CO25:DD25"/>
    <mergeCell ref="CO27:DD27"/>
    <mergeCell ref="AT33:CM35"/>
    <mergeCell ref="CO26:DD26"/>
    <mergeCell ref="A45:IV45"/>
    <mergeCell ref="CO20:DD20"/>
    <mergeCell ref="BK20:BN20"/>
    <mergeCell ref="BO20:BR20"/>
    <mergeCell ref="AS20:BJ20"/>
    <mergeCell ref="A44:IV44"/>
    <mergeCell ref="AH27:BV27"/>
    <mergeCell ref="CO21:DD21"/>
    <mergeCell ref="CO28:DD28"/>
    <mergeCell ref="AL20:AO20"/>
    <mergeCell ref="CO22:DD22"/>
    <mergeCell ref="BN13:BQ13"/>
    <mergeCell ref="BU13:CL13"/>
    <mergeCell ref="CM13:CP13"/>
    <mergeCell ref="CQ13:CT13"/>
    <mergeCell ref="CO18:DD18"/>
    <mergeCell ref="CO19:DD19"/>
    <mergeCell ref="A15:DD15"/>
    <mergeCell ref="BB16:BE16"/>
    <mergeCell ref="BE10:DD10"/>
    <mergeCell ref="BE8:DD8"/>
    <mergeCell ref="BE9:DD9"/>
    <mergeCell ref="BE11:BX11"/>
    <mergeCell ref="BY11:DD11"/>
    <mergeCell ref="BE12:BX12"/>
    <mergeCell ref="BY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W76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108" width="0.875" style="1" customWidth="1"/>
    <col min="109" max="109" width="2.00390625" style="1" bestFit="1" customWidth="1"/>
    <col min="110" max="16384" width="0.875" style="1" customWidth="1"/>
  </cols>
  <sheetData>
    <row r="1" ht="3" customHeight="1"/>
    <row r="2" spans="1:108" ht="30" customHeight="1">
      <c r="A2" s="155" t="s">
        <v>113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ht="7.5" customHeight="1"/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6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30"/>
      <c r="B5" s="142" t="s">
        <v>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3"/>
      <c r="BU5" s="151">
        <f>BU7+BU13</f>
        <v>11747743.16</v>
      </c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3"/>
    </row>
    <row r="6" spans="1:108" ht="15">
      <c r="A6" s="10"/>
      <c r="B6" s="144" t="s">
        <v>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5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1"/>
    </row>
    <row r="7" spans="1:108" ht="30" customHeight="1">
      <c r="A7" s="31"/>
      <c r="B7" s="132" t="s">
        <v>114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3"/>
      <c r="BU7" s="139">
        <v>8535629.03</v>
      </c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</row>
    <row r="8" spans="1:108" ht="15">
      <c r="A8" s="10"/>
      <c r="B8" s="137" t="s">
        <v>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8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1"/>
    </row>
    <row r="9" spans="1:108" ht="45" customHeight="1">
      <c r="A9" s="31"/>
      <c r="B9" s="132" t="s">
        <v>124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/>
      <c r="BU9" s="134">
        <v>8535629.03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" customHeight="1">
      <c r="A10" s="31"/>
      <c r="B10" s="132" t="s">
        <v>115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3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45" customHeight="1">
      <c r="A11" s="31"/>
      <c r="B11" s="132" t="s">
        <v>116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3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30" customHeight="1">
      <c r="A12" s="31"/>
      <c r="B12" s="132" t="s">
        <v>117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3"/>
      <c r="BU12" s="134">
        <v>1846751.55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27" ht="30" customHeight="1">
      <c r="A13" s="31"/>
      <c r="B13" s="132" t="s">
        <v>118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3"/>
      <c r="BU13" s="134">
        <v>3212114.13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  <c r="DE13" s="154">
        <f>1891692.42-BU13</f>
        <v>-1320421.71</v>
      </c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</row>
    <row r="14" spans="1:108" ht="15">
      <c r="A14" s="32"/>
      <c r="B14" s="137" t="s">
        <v>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8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" customHeight="1">
      <c r="A15" s="31"/>
      <c r="B15" s="132" t="s">
        <v>25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3"/>
      <c r="BU15" s="134">
        <v>3607054.64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1"/>
      <c r="B16" s="132" t="s">
        <v>26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3"/>
      <c r="BU16" s="134">
        <v>79616.34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3" customFormat="1" ht="15" customHeight="1">
      <c r="A17" s="30"/>
      <c r="B17" s="142" t="s">
        <v>95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3"/>
      <c r="BU17" s="146">
        <v>0</v>
      </c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8"/>
    </row>
    <row r="18" spans="1:108" ht="15">
      <c r="A18" s="10"/>
      <c r="B18" s="144" t="s">
        <v>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5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6"/>
    </row>
    <row r="19" spans="1:108" ht="30" customHeight="1">
      <c r="A19" s="33"/>
      <c r="B19" s="149" t="s">
        <v>119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  <c r="BU19" s="139">
        <v>1260531.21</v>
      </c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spans="1:108" ht="30" customHeight="1">
      <c r="A20" s="31"/>
      <c r="B20" s="132" t="s">
        <v>120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3"/>
      <c r="BU20" s="139">
        <v>0</v>
      </c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</row>
    <row r="21" spans="1:108" ht="15" customHeight="1">
      <c r="A21" s="34"/>
      <c r="B21" s="137" t="s">
        <v>8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8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1"/>
    </row>
    <row r="22" spans="1:108" ht="15" customHeight="1">
      <c r="A22" s="31"/>
      <c r="B22" s="132" t="s">
        <v>9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3"/>
      <c r="BU22" s="134">
        <v>0</v>
      </c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</row>
    <row r="23" spans="1:108" ht="15" customHeight="1">
      <c r="A23" s="31"/>
      <c r="B23" s="132" t="s">
        <v>10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3"/>
      <c r="BU23" s="134">
        <v>0</v>
      </c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spans="1:108" ht="15" customHeight="1">
      <c r="A24" s="31"/>
      <c r="B24" s="132" t="s">
        <v>102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3"/>
      <c r="BU24" s="134">
        <v>0</v>
      </c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ht="15" customHeight="1">
      <c r="A25" s="31"/>
      <c r="B25" s="132" t="s">
        <v>11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3"/>
      <c r="BU25" s="134">
        <v>0</v>
      </c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" customHeight="1">
      <c r="A26" s="31"/>
      <c r="B26" s="132" t="s">
        <v>12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3"/>
      <c r="BU26" s="134">
        <v>0</v>
      </c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ht="15" customHeight="1">
      <c r="A27" s="31"/>
      <c r="B27" s="132" t="s">
        <v>13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3"/>
      <c r="BU27" s="134">
        <v>0</v>
      </c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30" customHeight="1">
      <c r="A28" s="31"/>
      <c r="B28" s="132" t="s">
        <v>63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3"/>
      <c r="BU28" s="134">
        <v>0</v>
      </c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</row>
    <row r="29" spans="1:108" ht="30" customHeight="1">
      <c r="A29" s="31"/>
      <c r="B29" s="132" t="s">
        <v>98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3"/>
      <c r="BU29" s="134">
        <v>0</v>
      </c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15" customHeight="1">
      <c r="A30" s="31"/>
      <c r="B30" s="132" t="s">
        <v>64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3"/>
      <c r="BU30" s="134">
        <v>0</v>
      </c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ht="15" customHeight="1">
      <c r="A31" s="31"/>
      <c r="B31" s="132" t="s">
        <v>65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4">
        <v>0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ht="45" customHeight="1">
      <c r="A32" s="31"/>
      <c r="B32" s="132" t="s">
        <v>66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4">
        <v>0</v>
      </c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</row>
    <row r="33" spans="1:108" ht="13.5" customHeight="1">
      <c r="A33" s="34"/>
      <c r="B33" s="137" t="s">
        <v>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8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</row>
    <row r="34" spans="1:108" ht="15" customHeight="1">
      <c r="A34" s="31"/>
      <c r="B34" s="132" t="s">
        <v>67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  <c r="BU34" s="134">
        <v>0</v>
      </c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" customHeight="1">
      <c r="A35" s="31"/>
      <c r="B35" s="132" t="s">
        <v>68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4">
        <v>0</v>
      </c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6"/>
    </row>
    <row r="36" spans="1:108" ht="15" customHeight="1">
      <c r="A36" s="31"/>
      <c r="B36" s="132" t="s">
        <v>62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  <c r="BU36" s="134">
        <v>0</v>
      </c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15" customHeight="1">
      <c r="A37" s="31"/>
      <c r="B37" s="132" t="s">
        <v>69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  <c r="BU37" s="134">
        <v>0</v>
      </c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6"/>
    </row>
    <row r="38" spans="1:108" ht="15" customHeight="1">
      <c r="A38" s="31"/>
      <c r="B38" s="132" t="s">
        <v>70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3"/>
      <c r="BU38" s="134">
        <v>0</v>
      </c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6"/>
    </row>
    <row r="39" spans="1:108" ht="15" customHeight="1">
      <c r="A39" s="31"/>
      <c r="B39" s="132" t="s">
        <v>71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3"/>
      <c r="BU39" s="134">
        <v>0</v>
      </c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30" customHeight="1">
      <c r="A40" s="31"/>
      <c r="B40" s="132" t="s">
        <v>72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3"/>
      <c r="BU40" s="134">
        <v>0</v>
      </c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6"/>
    </row>
    <row r="41" spans="1:108" ht="30" customHeight="1">
      <c r="A41" s="31"/>
      <c r="B41" s="132" t="s">
        <v>97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3"/>
      <c r="BU41" s="134">
        <v>0</v>
      </c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" customHeight="1">
      <c r="A42" s="31"/>
      <c r="B42" s="132" t="s">
        <v>73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3"/>
      <c r="BU42" s="134">
        <v>0</v>
      </c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6"/>
    </row>
    <row r="43" spans="1:108" ht="15" customHeight="1">
      <c r="A43" s="31"/>
      <c r="B43" s="132" t="s">
        <v>74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  <c r="BU43" s="134">
        <v>0</v>
      </c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s="3" customFormat="1" ht="15" customHeight="1">
      <c r="A44" s="30"/>
      <c r="B44" s="142" t="s">
        <v>96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3"/>
      <c r="BU44" s="146">
        <v>0</v>
      </c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</row>
    <row r="45" spans="1:108" ht="15" customHeight="1">
      <c r="A45" s="35"/>
      <c r="B45" s="144" t="s">
        <v>1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5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5" customHeight="1">
      <c r="A46" s="31"/>
      <c r="B46" s="132" t="s">
        <v>75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  <c r="BU46" s="134">
        <v>0</v>
      </c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30" customHeight="1">
      <c r="A47" s="31"/>
      <c r="B47" s="132" t="s">
        <v>121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  <c r="BU47" s="134">
        <f>BU49+BU53+BU54+BU58</f>
        <v>748071.65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4"/>
      <c r="B48" s="137" t="s">
        <v>8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8"/>
      <c r="BU48" s="139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" customHeight="1">
      <c r="A49" s="31"/>
      <c r="B49" s="132" t="s">
        <v>82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3"/>
      <c r="BU49" s="134">
        <v>430321.65</v>
      </c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1"/>
      <c r="B50" s="132" t="s">
        <v>40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3"/>
      <c r="BU50" s="134">
        <v>0</v>
      </c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1"/>
      <c r="B51" s="132" t="s">
        <v>41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3"/>
      <c r="BU51" s="134">
        <v>0</v>
      </c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1"/>
      <c r="B52" s="132" t="s">
        <v>42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3"/>
      <c r="BU52" s="134">
        <v>0</v>
      </c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1"/>
      <c r="B53" s="132" t="s">
        <v>43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3"/>
      <c r="BU53" s="134">
        <f>64230+120000</f>
        <v>184230</v>
      </c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1"/>
      <c r="B54" s="132" t="s">
        <v>44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3"/>
      <c r="BU54" s="134">
        <v>82320</v>
      </c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1"/>
      <c r="B55" s="132" t="s">
        <v>45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3"/>
      <c r="BU55" s="134">
        <v>0</v>
      </c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1"/>
      <c r="B56" s="132" t="s">
        <v>76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3"/>
      <c r="BU56" s="134">
        <v>0</v>
      </c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1"/>
      <c r="B57" s="132" t="s">
        <v>99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3"/>
      <c r="BU57" s="134">
        <v>0</v>
      </c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1"/>
      <c r="B58" s="132" t="s">
        <v>77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3"/>
      <c r="BU58" s="134">
        <v>51200</v>
      </c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1"/>
      <c r="B59" s="132" t="s">
        <v>78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3"/>
      <c r="BU59" s="134">
        <v>0</v>
      </c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1"/>
      <c r="B60" s="132" t="s">
        <v>79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3"/>
      <c r="BU60" s="134">
        <v>0</v>
      </c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1"/>
      <c r="B61" s="132" t="s">
        <v>80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3"/>
      <c r="BU61" s="134">
        <v>0</v>
      </c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1"/>
      <c r="B62" s="132" t="s">
        <v>81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3"/>
      <c r="BU62" s="134">
        <v>0</v>
      </c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6"/>
      <c r="B63" s="137" t="s">
        <v>8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8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5" customHeight="1">
      <c r="A64" s="31"/>
      <c r="B64" s="132" t="s">
        <v>83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3"/>
      <c r="BU64" s="134">
        <v>0</v>
      </c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15" customHeight="1">
      <c r="A65" s="31"/>
      <c r="B65" s="132" t="s">
        <v>46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3"/>
      <c r="BU65" s="134">
        <v>0</v>
      </c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15" customHeight="1">
      <c r="A66" s="31"/>
      <c r="B66" s="132" t="s">
        <v>47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3"/>
      <c r="BU66" s="134">
        <v>0</v>
      </c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</row>
    <row r="67" spans="1:108" ht="15" customHeight="1">
      <c r="A67" s="31"/>
      <c r="B67" s="132" t="s">
        <v>48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3"/>
      <c r="BU67" s="134">
        <v>0</v>
      </c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" customHeight="1">
      <c r="A68" s="31"/>
      <c r="B68" s="132" t="s">
        <v>49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3"/>
      <c r="BU68" s="134">
        <v>0</v>
      </c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</row>
    <row r="69" spans="1:108" ht="15" customHeight="1">
      <c r="A69" s="31"/>
      <c r="B69" s="132" t="s">
        <v>50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3"/>
      <c r="BU69" s="134">
        <v>0</v>
      </c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5" customHeight="1">
      <c r="A70" s="31"/>
      <c r="B70" s="132" t="s">
        <v>51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3"/>
      <c r="BU70" s="134">
        <v>0</v>
      </c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" customHeight="1">
      <c r="A71" s="31"/>
      <c r="B71" s="132" t="s">
        <v>84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3"/>
      <c r="BU71" s="134">
        <v>0</v>
      </c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5" customHeight="1">
      <c r="A72" s="31"/>
      <c r="B72" s="132" t="s">
        <v>100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3"/>
      <c r="BU72" s="134">
        <v>0</v>
      </c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5" customHeight="1">
      <c r="A73" s="31"/>
      <c r="B73" s="132" t="s">
        <v>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3"/>
      <c r="BU73" s="134">
        <v>0</v>
      </c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15" customHeight="1">
      <c r="A74" s="31"/>
      <c r="B74" s="132" t="s">
        <v>86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3"/>
      <c r="BU74" s="134">
        <v>0</v>
      </c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5" customHeight="1">
      <c r="A75" s="31"/>
      <c r="B75" s="132" t="s">
        <v>87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3"/>
      <c r="BU75" s="134">
        <v>0</v>
      </c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5" customHeight="1">
      <c r="A76" s="31"/>
      <c r="B76" s="132" t="s">
        <v>88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3"/>
      <c r="BU76" s="134">
        <v>0</v>
      </c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</sheetData>
  <sheetProtection/>
  <mergeCells count="148">
    <mergeCell ref="DE13:DW13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5:DD5"/>
    <mergeCell ref="BU15:DD15"/>
    <mergeCell ref="BU10:DD10"/>
    <mergeCell ref="BU6:DD6"/>
    <mergeCell ref="BU7:DD7"/>
    <mergeCell ref="BU8:DD8"/>
    <mergeCell ref="B11:BT11"/>
    <mergeCell ref="BU11:DD11"/>
    <mergeCell ref="B10:BT10"/>
    <mergeCell ref="BU12:DD12"/>
    <mergeCell ref="B12:BT12"/>
    <mergeCell ref="BU13:DD13"/>
    <mergeCell ref="B13:BT13"/>
    <mergeCell ref="B16:BT16"/>
    <mergeCell ref="BU16:DD16"/>
    <mergeCell ref="BU18:DD18"/>
    <mergeCell ref="B19:BT19"/>
    <mergeCell ref="BU19:DD19"/>
    <mergeCell ref="BU20:DD20"/>
    <mergeCell ref="B14:BT14"/>
    <mergeCell ref="B25:BT25"/>
    <mergeCell ref="B23:BT23"/>
    <mergeCell ref="B24:BT24"/>
    <mergeCell ref="B21:BT21"/>
    <mergeCell ref="B22:BT22"/>
    <mergeCell ref="B17:BT17"/>
    <mergeCell ref="B18:BT18"/>
    <mergeCell ref="B15:BT15"/>
    <mergeCell ref="B20:BT20"/>
    <mergeCell ref="BU43:DD43"/>
    <mergeCell ref="BU54:DD54"/>
    <mergeCell ref="BU44:DD44"/>
    <mergeCell ref="BU25:DD25"/>
    <mergeCell ref="BU23:DD23"/>
    <mergeCell ref="BU14:DD14"/>
    <mergeCell ref="BU17:DD17"/>
    <mergeCell ref="BU24:DD24"/>
    <mergeCell ref="BU21:DD21"/>
    <mergeCell ref="BU22:DD22"/>
    <mergeCell ref="B47:BT47"/>
    <mergeCell ref="BU37:DD37"/>
    <mergeCell ref="BU49:DD49"/>
    <mergeCell ref="BU45:DD45"/>
    <mergeCell ref="BU58:DD58"/>
    <mergeCell ref="BU50:DD50"/>
    <mergeCell ref="B49:BT49"/>
    <mergeCell ref="B56:BT56"/>
    <mergeCell ref="BU53:DD53"/>
    <mergeCell ref="BU51:DD51"/>
    <mergeCell ref="B76:BT76"/>
    <mergeCell ref="B44:BT44"/>
    <mergeCell ref="B43:BT43"/>
    <mergeCell ref="B38:BT38"/>
    <mergeCell ref="B48:BT48"/>
    <mergeCell ref="B45:BT45"/>
    <mergeCell ref="B75:BT75"/>
    <mergeCell ref="B73:BT73"/>
    <mergeCell ref="B68:BT68"/>
    <mergeCell ref="B46:BT46"/>
    <mergeCell ref="BU76:DD76"/>
    <mergeCell ref="B35:BT35"/>
    <mergeCell ref="BU35:DD35"/>
    <mergeCell ref="B41:BT41"/>
    <mergeCell ref="BU41:DD41"/>
    <mergeCell ref="B42:BT42"/>
    <mergeCell ref="BU42:DD42"/>
    <mergeCell ref="B40:BT40"/>
    <mergeCell ref="B37:BT37"/>
    <mergeCell ref="B39:BT39"/>
    <mergeCell ref="B26:BT26"/>
    <mergeCell ref="B27:BT27"/>
    <mergeCell ref="BU26:DD26"/>
    <mergeCell ref="BU59:DD59"/>
    <mergeCell ref="B58:BT58"/>
    <mergeCell ref="B34:BT34"/>
    <mergeCell ref="BU34:DD34"/>
    <mergeCell ref="B33:BT33"/>
    <mergeCell ref="BU46:DD46"/>
    <mergeCell ref="BU56:DD56"/>
    <mergeCell ref="B29:BT29"/>
    <mergeCell ref="BU27:DD27"/>
    <mergeCell ref="BU29:DD29"/>
    <mergeCell ref="B30:BT30"/>
    <mergeCell ref="B28:BT28"/>
    <mergeCell ref="BU28:DD28"/>
    <mergeCell ref="BU30:DD30"/>
    <mergeCell ref="B31:BT31"/>
    <mergeCell ref="BU39:DD39"/>
    <mergeCell ref="BU38:DD38"/>
    <mergeCell ref="BU33:DD33"/>
    <mergeCell ref="BU31:DD31"/>
    <mergeCell ref="BU32:DD32"/>
    <mergeCell ref="B32:BT32"/>
    <mergeCell ref="BU36:DD36"/>
    <mergeCell ref="B36:BT36"/>
    <mergeCell ref="B60:BT60"/>
    <mergeCell ref="BU40:DD40"/>
    <mergeCell ref="BU48:DD48"/>
    <mergeCell ref="BU47:DD47"/>
    <mergeCell ref="B55:BT55"/>
    <mergeCell ref="BU55:DD55"/>
    <mergeCell ref="BU60:DD60"/>
    <mergeCell ref="BU52:DD52"/>
    <mergeCell ref="B50:BT50"/>
    <mergeCell ref="BU57:DD57"/>
    <mergeCell ref="BU63:DD63"/>
    <mergeCell ref="B63:BT63"/>
    <mergeCell ref="B64:BT64"/>
    <mergeCell ref="B65:BT65"/>
    <mergeCell ref="BU65:DD65"/>
    <mergeCell ref="B61:BT61"/>
    <mergeCell ref="BU61:DD61"/>
    <mergeCell ref="B59:BT59"/>
    <mergeCell ref="B53:BT53"/>
    <mergeCell ref="B51:BT51"/>
    <mergeCell ref="B52:BT52"/>
    <mergeCell ref="B54:BT54"/>
    <mergeCell ref="B57:BT57"/>
    <mergeCell ref="BU75:DD75"/>
    <mergeCell ref="BU70:DD70"/>
    <mergeCell ref="B74:BT74"/>
    <mergeCell ref="BU74:DD74"/>
    <mergeCell ref="B72:BT72"/>
    <mergeCell ref="B70:BT70"/>
    <mergeCell ref="BU73:DD73"/>
    <mergeCell ref="B71:BT71"/>
    <mergeCell ref="BU71:DD71"/>
    <mergeCell ref="BU72:DD72"/>
    <mergeCell ref="B69:BT69"/>
    <mergeCell ref="BU69:DD69"/>
    <mergeCell ref="BU62:DD62"/>
    <mergeCell ref="B67:BT67"/>
    <mergeCell ref="BU67:DD67"/>
    <mergeCell ref="B66:BT66"/>
    <mergeCell ref="BU68:DD68"/>
    <mergeCell ref="B62:BT62"/>
    <mergeCell ref="BU64:DD64"/>
    <mergeCell ref="BU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9"/>
  <sheetViews>
    <sheetView view="pageBreakPreview" zoomScaleSheetLayoutView="100" zoomScalePageLayoutView="0" workbookViewId="0" topLeftCell="A145">
      <selection activeCell="E151" sqref="E151"/>
    </sheetView>
  </sheetViews>
  <sheetFormatPr defaultColWidth="9.00390625" defaultRowHeight="12.75"/>
  <cols>
    <col min="1" max="1" width="52.00390625" style="40" customWidth="1"/>
    <col min="2" max="2" width="12.125" style="40" customWidth="1"/>
    <col min="3" max="3" width="13.25390625" style="40" customWidth="1"/>
    <col min="4" max="4" width="12.125" style="40" customWidth="1"/>
    <col min="5" max="5" width="14.625" style="86" customWidth="1"/>
    <col min="6" max="6" width="12.625" style="40" bestFit="1" customWidth="1"/>
    <col min="7" max="7" width="10.625" style="40" bestFit="1" customWidth="1"/>
    <col min="8" max="16384" width="9.125" style="40" customWidth="1"/>
  </cols>
  <sheetData>
    <row r="1" spans="1:5" ht="16.5">
      <c r="A1" s="160"/>
      <c r="B1" s="160"/>
      <c r="C1" s="160"/>
      <c r="D1" s="160"/>
      <c r="E1" s="163"/>
    </row>
    <row r="2" spans="1:5" ht="15" thickBot="1">
      <c r="A2" s="161" t="s">
        <v>126</v>
      </c>
      <c r="B2" s="161"/>
      <c r="C2" s="161"/>
      <c r="D2" s="162"/>
      <c r="E2" s="164"/>
    </row>
    <row r="3" spans="1:5" ht="96">
      <c r="A3" s="41" t="s">
        <v>0</v>
      </c>
      <c r="B3" s="42" t="s">
        <v>127</v>
      </c>
      <c r="C3" s="42" t="s">
        <v>128</v>
      </c>
      <c r="D3" s="42" t="s">
        <v>129</v>
      </c>
      <c r="E3" s="75" t="s">
        <v>89</v>
      </c>
    </row>
    <row r="4" spans="1:5" ht="30">
      <c r="A4" s="43" t="s">
        <v>52</v>
      </c>
      <c r="B4" s="44"/>
      <c r="C4" s="45"/>
      <c r="D4" s="46" t="s">
        <v>20</v>
      </c>
      <c r="E4" s="76">
        <v>0</v>
      </c>
    </row>
    <row r="5" spans="1:6" ht="15">
      <c r="A5" s="43" t="s">
        <v>21</v>
      </c>
      <c r="B5" s="45"/>
      <c r="C5" s="45"/>
      <c r="D5" s="46" t="s">
        <v>20</v>
      </c>
      <c r="E5" s="77">
        <f>E7+E8+E9+E10+E11</f>
        <v>30603113.8</v>
      </c>
      <c r="F5" s="47"/>
    </row>
    <row r="6" spans="1:5" ht="15">
      <c r="A6" s="43" t="s">
        <v>8</v>
      </c>
      <c r="B6" s="45"/>
      <c r="C6" s="45"/>
      <c r="D6" s="46" t="s">
        <v>20</v>
      </c>
      <c r="E6" s="76"/>
    </row>
    <row r="7" spans="1:5" ht="30">
      <c r="A7" s="43" t="s">
        <v>170</v>
      </c>
      <c r="B7" s="44" t="s">
        <v>167</v>
      </c>
      <c r="C7" s="45"/>
      <c r="D7" s="46" t="s">
        <v>20</v>
      </c>
      <c r="E7" s="79">
        <f>E25</f>
        <v>29229833.13</v>
      </c>
    </row>
    <row r="8" spans="1:5" ht="15">
      <c r="A8" s="48" t="s">
        <v>169</v>
      </c>
      <c r="B8" s="44" t="s">
        <v>167</v>
      </c>
      <c r="C8" s="45"/>
      <c r="D8" s="46"/>
      <c r="E8" s="79">
        <f>E49</f>
        <v>106200</v>
      </c>
    </row>
    <row r="9" spans="1:5" ht="15">
      <c r="A9" s="48" t="s">
        <v>172</v>
      </c>
      <c r="B9" s="87" t="s">
        <v>135</v>
      </c>
      <c r="C9" s="45"/>
      <c r="D9" s="46"/>
      <c r="E9" s="79">
        <f>E77+E111</f>
        <v>812485.76</v>
      </c>
    </row>
    <row r="10" spans="1:5" ht="21" customHeight="1" hidden="1">
      <c r="A10" s="48" t="str">
        <f>A9</f>
        <v>Субсидии бюджетным учреждениям на иные цели</v>
      </c>
      <c r="B10" s="44" t="str">
        <f>B111</f>
        <v>05.10.612</v>
      </c>
      <c r="C10" s="49"/>
      <c r="D10" s="46"/>
      <c r="E10" s="79">
        <v>0</v>
      </c>
    </row>
    <row r="11" spans="1:5" ht="65.25" customHeight="1">
      <c r="A11" s="43" t="s">
        <v>160</v>
      </c>
      <c r="B11" s="45"/>
      <c r="C11" s="45"/>
      <c r="D11" s="46"/>
      <c r="E11" s="79">
        <f>E13+E14+E21+E22</f>
        <v>454594.91000000003</v>
      </c>
    </row>
    <row r="12" spans="1:5" ht="15">
      <c r="A12" s="43" t="s">
        <v>8</v>
      </c>
      <c r="B12" s="45"/>
      <c r="C12" s="45"/>
      <c r="D12" s="46" t="s">
        <v>20</v>
      </c>
      <c r="E12" s="76"/>
    </row>
    <row r="13" spans="1:5" ht="15">
      <c r="A13" s="43" t="s">
        <v>150</v>
      </c>
      <c r="B13" s="44" t="s">
        <v>143</v>
      </c>
      <c r="C13" s="45"/>
      <c r="D13" s="46" t="s">
        <v>20</v>
      </c>
      <c r="E13" s="76">
        <f>E167</f>
        <v>101368.7</v>
      </c>
    </row>
    <row r="14" spans="1:6" ht="15">
      <c r="A14" s="43" t="s">
        <v>159</v>
      </c>
      <c r="B14" s="89" t="s">
        <v>141</v>
      </c>
      <c r="C14" s="45"/>
      <c r="D14" s="46" t="s">
        <v>20</v>
      </c>
      <c r="E14" s="76">
        <v>200640</v>
      </c>
      <c r="F14" s="88"/>
    </row>
    <row r="15" spans="1:5" ht="15" hidden="1">
      <c r="A15" s="43" t="s">
        <v>130</v>
      </c>
      <c r="B15" s="45"/>
      <c r="C15" s="45"/>
      <c r="D15" s="46"/>
      <c r="E15" s="76"/>
    </row>
    <row r="16" spans="1:5" ht="30" hidden="1">
      <c r="A16" s="43" t="s">
        <v>90</v>
      </c>
      <c r="B16" s="45"/>
      <c r="C16" s="45"/>
      <c r="D16" s="46" t="s">
        <v>20</v>
      </c>
      <c r="E16" s="76">
        <v>0</v>
      </c>
    </row>
    <row r="17" spans="1:5" ht="15" hidden="1">
      <c r="A17" s="43" t="s">
        <v>8</v>
      </c>
      <c r="B17" s="45"/>
      <c r="C17" s="45"/>
      <c r="D17" s="46" t="s">
        <v>20</v>
      </c>
      <c r="E17" s="76"/>
    </row>
    <row r="18" spans="1:5" ht="15" hidden="1">
      <c r="A18" s="43"/>
      <c r="B18" s="45"/>
      <c r="C18" s="45"/>
      <c r="D18" s="46"/>
      <c r="E18" s="76"/>
    </row>
    <row r="19" spans="1:5" ht="15" hidden="1">
      <c r="A19" s="43" t="s">
        <v>91</v>
      </c>
      <c r="B19" s="45"/>
      <c r="C19" s="45"/>
      <c r="D19" s="46" t="s">
        <v>20</v>
      </c>
      <c r="E19" s="76"/>
    </row>
    <row r="20" spans="1:5" ht="30" hidden="1">
      <c r="A20" s="43" t="s">
        <v>53</v>
      </c>
      <c r="B20" s="45"/>
      <c r="C20" s="45"/>
      <c r="D20" s="46" t="s">
        <v>20</v>
      </c>
      <c r="E20" s="76"/>
    </row>
    <row r="21" spans="1:5" ht="15">
      <c r="A21" s="43" t="s">
        <v>171</v>
      </c>
      <c r="B21" s="87" t="s">
        <v>141</v>
      </c>
      <c r="C21" s="45"/>
      <c r="D21" s="46"/>
      <c r="E21" s="76">
        <f>E154</f>
        <v>92185.21</v>
      </c>
    </row>
    <row r="22" spans="1:5" ht="15">
      <c r="A22" s="43" t="s">
        <v>185</v>
      </c>
      <c r="B22" s="89">
        <v>36560</v>
      </c>
      <c r="C22" s="45"/>
      <c r="D22" s="46"/>
      <c r="E22" s="76">
        <v>60401</v>
      </c>
    </row>
    <row r="23" spans="1:7" ht="15">
      <c r="A23" s="43" t="s">
        <v>22</v>
      </c>
      <c r="B23" s="45"/>
      <c r="C23" s="45"/>
      <c r="D23" s="46">
        <v>900</v>
      </c>
      <c r="E23" s="77">
        <f>E25+E49+E77+E111+E144+E167</f>
        <v>30603113.8</v>
      </c>
      <c r="F23" s="88"/>
      <c r="G23" s="50"/>
    </row>
    <row r="24" spans="1:7" ht="15">
      <c r="A24" s="43" t="s">
        <v>8</v>
      </c>
      <c r="B24" s="45"/>
      <c r="C24" s="45"/>
      <c r="D24" s="46"/>
      <c r="E24" s="76"/>
      <c r="G24" s="88"/>
    </row>
    <row r="25" spans="1:7" ht="28.5">
      <c r="A25" s="91" t="s">
        <v>122</v>
      </c>
      <c r="B25" s="92" t="s">
        <v>167</v>
      </c>
      <c r="C25" s="93">
        <v>1210621030</v>
      </c>
      <c r="D25" s="46" t="s">
        <v>20</v>
      </c>
      <c r="E25" s="77">
        <f>E27+E32+E40+E47</f>
        <v>29229833.13</v>
      </c>
      <c r="F25" s="50"/>
      <c r="G25" s="50"/>
    </row>
    <row r="26" spans="1:5" ht="25.5">
      <c r="A26" s="52" t="s">
        <v>168</v>
      </c>
      <c r="B26" s="45"/>
      <c r="C26" s="53"/>
      <c r="D26" s="53" t="s">
        <v>20</v>
      </c>
      <c r="E26" s="76"/>
    </row>
    <row r="27" spans="1:5" ht="15">
      <c r="A27" s="51" t="s">
        <v>27</v>
      </c>
      <c r="B27" s="54"/>
      <c r="C27" s="55"/>
      <c r="D27" s="56">
        <v>210</v>
      </c>
      <c r="E27" s="76">
        <f>E29+E31+E30</f>
        <v>26864920</v>
      </c>
    </row>
    <row r="28" spans="1:5" ht="15">
      <c r="A28" s="51" t="s">
        <v>1</v>
      </c>
      <c r="B28" s="45"/>
      <c r="C28" s="45"/>
      <c r="D28" s="49"/>
      <c r="E28" s="76"/>
    </row>
    <row r="29" spans="1:5" ht="15">
      <c r="A29" s="51" t="s">
        <v>28</v>
      </c>
      <c r="B29" s="54"/>
      <c r="C29" s="55"/>
      <c r="D29" s="56">
        <v>211</v>
      </c>
      <c r="E29" s="76">
        <f>18719040+70974+110386+1731336</f>
        <v>20631736</v>
      </c>
    </row>
    <row r="30" spans="1:5" ht="15">
      <c r="A30" s="57" t="s">
        <v>29</v>
      </c>
      <c r="B30" s="54"/>
      <c r="C30" s="55"/>
      <c r="D30" s="56">
        <v>212</v>
      </c>
      <c r="E30" s="76">
        <v>2400</v>
      </c>
    </row>
    <row r="31" spans="1:5" ht="15">
      <c r="A31" s="51" t="s">
        <v>131</v>
      </c>
      <c r="B31" s="54"/>
      <c r="C31" s="55"/>
      <c r="D31" s="56">
        <v>213</v>
      </c>
      <c r="E31" s="76">
        <f>5653150+21434+33337+522863</f>
        <v>6230784</v>
      </c>
    </row>
    <row r="32" spans="1:5" ht="15">
      <c r="A32" s="51" t="s">
        <v>38</v>
      </c>
      <c r="B32" s="54"/>
      <c r="C32" s="55"/>
      <c r="D32" s="56">
        <v>220</v>
      </c>
      <c r="E32" s="76">
        <f>E34+E36+E38+E39</f>
        <v>2145561.7300000004</v>
      </c>
    </row>
    <row r="33" spans="1:5" ht="15">
      <c r="A33" s="51" t="s">
        <v>1</v>
      </c>
      <c r="B33" s="54"/>
      <c r="C33" s="55"/>
      <c r="D33" s="56"/>
      <c r="E33" s="76"/>
    </row>
    <row r="34" spans="1:5" ht="15">
      <c r="A34" s="51" t="s">
        <v>30</v>
      </c>
      <c r="B34" s="54"/>
      <c r="C34" s="55"/>
      <c r="D34" s="56">
        <v>221</v>
      </c>
      <c r="E34" s="76">
        <v>86496</v>
      </c>
    </row>
    <row r="35" spans="1:7" ht="15">
      <c r="A35" s="51" t="s">
        <v>31</v>
      </c>
      <c r="B35" s="54"/>
      <c r="C35" s="55"/>
      <c r="D35" s="56">
        <v>222</v>
      </c>
      <c r="E35" s="76"/>
      <c r="G35" s="40" t="s">
        <v>184</v>
      </c>
    </row>
    <row r="36" spans="1:5" ht="15">
      <c r="A36" s="51" t="s">
        <v>32</v>
      </c>
      <c r="B36" s="54"/>
      <c r="C36" s="55"/>
      <c r="D36" s="56">
        <v>223</v>
      </c>
      <c r="E36" s="76">
        <f>967100+61182+17000+31500.53+176925.6+119935.8</f>
        <v>1373643.9300000002</v>
      </c>
    </row>
    <row r="37" spans="1:5" ht="15">
      <c r="A37" s="51" t="s">
        <v>33</v>
      </c>
      <c r="B37" s="54"/>
      <c r="C37" s="55"/>
      <c r="D37" s="56">
        <v>224</v>
      </c>
      <c r="E37" s="76"/>
    </row>
    <row r="38" spans="1:5" ht="15">
      <c r="A38" s="51" t="s">
        <v>34</v>
      </c>
      <c r="B38" s="54"/>
      <c r="C38" s="55"/>
      <c r="D38" s="56">
        <v>225</v>
      </c>
      <c r="E38" s="76">
        <f>505104-36000-925.2-25000.99</f>
        <v>443177.81</v>
      </c>
    </row>
    <row r="39" spans="1:5" ht="15">
      <c r="A39" s="51" t="s">
        <v>35</v>
      </c>
      <c r="B39" s="54"/>
      <c r="C39" s="55"/>
      <c r="D39" s="56">
        <v>226</v>
      </c>
      <c r="E39" s="76">
        <f>252065-29228.82-5593.18+25000.99</f>
        <v>242243.99</v>
      </c>
    </row>
    <row r="40" spans="1:5" ht="15">
      <c r="A40" s="51" t="s">
        <v>54</v>
      </c>
      <c r="B40" s="54"/>
      <c r="C40" s="55"/>
      <c r="D40" s="56">
        <v>260</v>
      </c>
      <c r="E40" s="76">
        <f>E43</f>
        <v>144216.4</v>
      </c>
    </row>
    <row r="41" spans="1:5" ht="15">
      <c r="A41" s="51" t="s">
        <v>1</v>
      </c>
      <c r="B41" s="54"/>
      <c r="C41" s="55"/>
      <c r="D41" s="56"/>
      <c r="E41" s="76"/>
    </row>
    <row r="42" spans="1:5" ht="15">
      <c r="A42" s="51" t="s">
        <v>55</v>
      </c>
      <c r="B42" s="54"/>
      <c r="C42" s="55"/>
      <c r="D42" s="56">
        <v>262</v>
      </c>
      <c r="E42" s="76"/>
    </row>
    <row r="43" spans="1:5" ht="15">
      <c r="A43" s="51" t="s">
        <v>56</v>
      </c>
      <c r="B43" s="54"/>
      <c r="C43" s="55"/>
      <c r="D43" s="56">
        <v>290</v>
      </c>
      <c r="E43" s="76">
        <f>321142-176925.6</f>
        <v>144216.4</v>
      </c>
    </row>
    <row r="44" spans="1:5" ht="15">
      <c r="A44" s="51" t="s">
        <v>132</v>
      </c>
      <c r="B44" s="54"/>
      <c r="C44" s="55"/>
      <c r="D44" s="56">
        <v>300</v>
      </c>
      <c r="E44" s="76">
        <f>E47</f>
        <v>75135</v>
      </c>
    </row>
    <row r="45" spans="1:5" ht="15">
      <c r="A45" s="51" t="s">
        <v>1</v>
      </c>
      <c r="B45" s="54"/>
      <c r="C45" s="55"/>
      <c r="D45" s="56"/>
      <c r="E45" s="76"/>
    </row>
    <row r="46" spans="1:5" ht="15">
      <c r="A46" s="51" t="s">
        <v>36</v>
      </c>
      <c r="B46" s="54"/>
      <c r="C46" s="55"/>
      <c r="D46" s="56">
        <v>310</v>
      </c>
      <c r="E46" s="76"/>
    </row>
    <row r="47" spans="1:5" ht="15">
      <c r="A47" s="51" t="s">
        <v>37</v>
      </c>
      <c r="B47" s="54"/>
      <c r="C47" s="55"/>
      <c r="D47" s="56">
        <v>340</v>
      </c>
      <c r="E47" s="76">
        <v>75135</v>
      </c>
    </row>
    <row r="48" spans="1:5" ht="15" hidden="1">
      <c r="A48" s="51" t="s">
        <v>166</v>
      </c>
      <c r="B48" s="58"/>
      <c r="C48" s="59"/>
      <c r="D48" s="56"/>
      <c r="E48" s="77"/>
    </row>
    <row r="49" spans="1:5" ht="12.75">
      <c r="A49" s="165" t="s">
        <v>169</v>
      </c>
      <c r="B49" s="166" t="s">
        <v>167</v>
      </c>
      <c r="C49" s="167">
        <v>1211821050</v>
      </c>
      <c r="D49" s="167"/>
      <c r="E49" s="159">
        <f>E56+E67+E68</f>
        <v>106200</v>
      </c>
    </row>
    <row r="50" spans="1:5" ht="12.75">
      <c r="A50" s="165"/>
      <c r="B50" s="166"/>
      <c r="C50" s="167"/>
      <c r="D50" s="167"/>
      <c r="E50" s="159"/>
    </row>
    <row r="51" spans="1:5" ht="15" hidden="1">
      <c r="A51" s="51" t="s">
        <v>27</v>
      </c>
      <c r="B51" s="54"/>
      <c r="C51" s="55"/>
      <c r="D51" s="56">
        <v>210</v>
      </c>
      <c r="E51" s="76">
        <f>E53+E55+E54</f>
        <v>0</v>
      </c>
    </row>
    <row r="52" spans="1:5" ht="15" hidden="1">
      <c r="A52" s="51" t="s">
        <v>1</v>
      </c>
      <c r="B52" s="45"/>
      <c r="C52" s="45"/>
      <c r="D52" s="49"/>
      <c r="E52" s="76"/>
    </row>
    <row r="53" spans="1:5" ht="15" hidden="1">
      <c r="A53" s="51" t="s">
        <v>28</v>
      </c>
      <c r="B53" s="54"/>
      <c r="C53" s="55"/>
      <c r="D53" s="56">
        <v>211</v>
      </c>
      <c r="E53" s="76">
        <v>0</v>
      </c>
    </row>
    <row r="54" spans="1:5" ht="15" hidden="1">
      <c r="A54" s="57" t="s">
        <v>29</v>
      </c>
      <c r="B54" s="54"/>
      <c r="C54" s="55"/>
      <c r="D54" s="56">
        <v>212</v>
      </c>
      <c r="E54" s="76">
        <v>0</v>
      </c>
    </row>
    <row r="55" spans="1:5" ht="15" hidden="1">
      <c r="A55" s="51" t="s">
        <v>131</v>
      </c>
      <c r="B55" s="54"/>
      <c r="C55" s="55"/>
      <c r="D55" s="56">
        <v>213</v>
      </c>
      <c r="E55" s="76">
        <v>0</v>
      </c>
    </row>
    <row r="56" spans="1:5" ht="15">
      <c r="A56" s="51" t="s">
        <v>38</v>
      </c>
      <c r="B56" s="54"/>
      <c r="C56" s="55"/>
      <c r="D56" s="56">
        <v>220</v>
      </c>
      <c r="E56" s="76">
        <f>E59+E63</f>
        <v>61500</v>
      </c>
    </row>
    <row r="57" spans="1:5" ht="15">
      <c r="A57" s="51" t="s">
        <v>1</v>
      </c>
      <c r="B57" s="54"/>
      <c r="C57" s="55"/>
      <c r="D57" s="56"/>
      <c r="E57" s="76"/>
    </row>
    <row r="58" spans="1:5" ht="15" hidden="1">
      <c r="A58" s="51" t="s">
        <v>30</v>
      </c>
      <c r="B58" s="54"/>
      <c r="C58" s="55"/>
      <c r="D58" s="56">
        <v>221</v>
      </c>
      <c r="E58" s="76">
        <v>0</v>
      </c>
    </row>
    <row r="59" spans="1:5" ht="15" hidden="1">
      <c r="A59" s="51" t="s">
        <v>31</v>
      </c>
      <c r="B59" s="54"/>
      <c r="C59" s="55"/>
      <c r="D59" s="56">
        <v>222</v>
      </c>
      <c r="E59" s="76">
        <v>0</v>
      </c>
    </row>
    <row r="60" spans="1:5" ht="15" hidden="1">
      <c r="A60" s="51" t="s">
        <v>32</v>
      </c>
      <c r="B60" s="54"/>
      <c r="C60" s="55"/>
      <c r="D60" s="56">
        <v>223</v>
      </c>
      <c r="E60" s="76">
        <v>0</v>
      </c>
    </row>
    <row r="61" spans="1:5" ht="15" hidden="1">
      <c r="A61" s="51" t="s">
        <v>33</v>
      </c>
      <c r="B61" s="54"/>
      <c r="C61" s="55"/>
      <c r="D61" s="56">
        <v>224</v>
      </c>
      <c r="E61" s="76"/>
    </row>
    <row r="62" spans="1:5" ht="15" hidden="1">
      <c r="A62" s="51" t="s">
        <v>34</v>
      </c>
      <c r="B62" s="54"/>
      <c r="C62" s="55"/>
      <c r="D62" s="56">
        <v>225</v>
      </c>
      <c r="E62" s="76">
        <v>0</v>
      </c>
    </row>
    <row r="63" spans="1:5" ht="15">
      <c r="A63" s="51" t="s">
        <v>35</v>
      </c>
      <c r="B63" s="54"/>
      <c r="C63" s="55"/>
      <c r="D63" s="56">
        <v>226</v>
      </c>
      <c r="E63" s="76">
        <v>61500</v>
      </c>
    </row>
    <row r="64" spans="1:5" ht="15" hidden="1">
      <c r="A64" s="51" t="s">
        <v>54</v>
      </c>
      <c r="B64" s="54"/>
      <c r="C64" s="55"/>
      <c r="D64" s="56">
        <v>260</v>
      </c>
      <c r="E64" s="76"/>
    </row>
    <row r="65" spans="1:5" ht="15" hidden="1">
      <c r="A65" s="51" t="s">
        <v>1</v>
      </c>
      <c r="B65" s="54"/>
      <c r="C65" s="55"/>
      <c r="D65" s="56"/>
      <c r="E65" s="76"/>
    </row>
    <row r="66" spans="1:5" ht="15" hidden="1">
      <c r="A66" s="51" t="s">
        <v>55</v>
      </c>
      <c r="B66" s="54"/>
      <c r="C66" s="55"/>
      <c r="D66" s="56">
        <v>262</v>
      </c>
      <c r="E66" s="76"/>
    </row>
    <row r="67" spans="1:5" ht="15">
      <c r="A67" s="51" t="s">
        <v>56</v>
      </c>
      <c r="B67" s="54"/>
      <c r="C67" s="55"/>
      <c r="D67" s="56">
        <v>290</v>
      </c>
      <c r="E67" s="76">
        <v>28900</v>
      </c>
    </row>
    <row r="68" spans="1:5" ht="15">
      <c r="A68" s="51" t="s">
        <v>132</v>
      </c>
      <c r="B68" s="54"/>
      <c r="C68" s="55"/>
      <c r="D68" s="56">
        <v>300</v>
      </c>
      <c r="E68" s="76">
        <f>E71</f>
        <v>15800</v>
      </c>
    </row>
    <row r="69" spans="1:5" ht="15">
      <c r="A69" s="51" t="s">
        <v>1</v>
      </c>
      <c r="B69" s="54"/>
      <c r="C69" s="55"/>
      <c r="D69" s="56"/>
      <c r="E69" s="76"/>
    </row>
    <row r="70" spans="1:5" ht="15">
      <c r="A70" s="51" t="s">
        <v>36</v>
      </c>
      <c r="B70" s="54"/>
      <c r="C70" s="55"/>
      <c r="D70" s="56">
        <v>310</v>
      </c>
      <c r="E70" s="76"/>
    </row>
    <row r="71" spans="1:5" ht="15">
      <c r="A71" s="51" t="s">
        <v>37</v>
      </c>
      <c r="B71" s="54"/>
      <c r="C71" s="55"/>
      <c r="D71" s="56">
        <v>340</v>
      </c>
      <c r="E71" s="76">
        <v>15800</v>
      </c>
    </row>
    <row r="72" spans="1:5" ht="15">
      <c r="A72" s="51" t="s">
        <v>27</v>
      </c>
      <c r="B72" s="58"/>
      <c r="C72" s="55"/>
      <c r="D72" s="56">
        <v>210</v>
      </c>
      <c r="E72" s="76">
        <f>E74+E75</f>
        <v>0</v>
      </c>
    </row>
    <row r="73" spans="1:5" ht="15">
      <c r="A73" s="51" t="s">
        <v>1</v>
      </c>
      <c r="B73" s="45"/>
      <c r="C73" s="45"/>
      <c r="D73" s="49"/>
      <c r="E73" s="76"/>
    </row>
    <row r="74" spans="1:5" ht="15">
      <c r="A74" s="51" t="s">
        <v>28</v>
      </c>
      <c r="B74" s="54"/>
      <c r="C74" s="55"/>
      <c r="D74" s="56">
        <v>211</v>
      </c>
      <c r="E74" s="76"/>
    </row>
    <row r="75" spans="1:5" ht="15">
      <c r="A75" s="51" t="s">
        <v>131</v>
      </c>
      <c r="B75" s="54"/>
      <c r="C75" s="55"/>
      <c r="D75" s="56">
        <v>213</v>
      </c>
      <c r="E75" s="76"/>
    </row>
    <row r="76" spans="1:5" ht="15">
      <c r="A76" s="51" t="s">
        <v>133</v>
      </c>
      <c r="B76" s="54"/>
      <c r="C76" s="56" t="s">
        <v>133</v>
      </c>
      <c r="D76" s="56"/>
      <c r="E76" s="76"/>
    </row>
    <row r="77" spans="1:5" ht="27">
      <c r="A77" s="95" t="s">
        <v>134</v>
      </c>
      <c r="B77" s="53"/>
      <c r="C77" s="90"/>
      <c r="D77" s="53"/>
      <c r="E77" s="79">
        <f>E78+E90+E94+E99</f>
        <v>749989.76</v>
      </c>
    </row>
    <row r="78" spans="1:5" ht="24">
      <c r="A78" s="97" t="s">
        <v>181</v>
      </c>
      <c r="B78" s="98" t="s">
        <v>135</v>
      </c>
      <c r="C78" s="99">
        <v>9990021030</v>
      </c>
      <c r="D78" s="99"/>
      <c r="E78" s="96">
        <f>E79+E84</f>
        <v>494551.65</v>
      </c>
    </row>
    <row r="79" spans="1:5" ht="15">
      <c r="A79" s="51" t="s">
        <v>27</v>
      </c>
      <c r="B79" s="54"/>
      <c r="C79" s="55"/>
      <c r="D79" s="56">
        <v>210</v>
      </c>
      <c r="E79" s="76">
        <f>E81+E83+E82</f>
        <v>430321.65</v>
      </c>
    </row>
    <row r="80" spans="1:5" ht="15">
      <c r="A80" s="51" t="s">
        <v>1</v>
      </c>
      <c r="B80" s="45"/>
      <c r="C80" s="45"/>
      <c r="D80" s="49"/>
      <c r="E80" s="76"/>
    </row>
    <row r="81" spans="1:5" ht="15">
      <c r="A81" s="51" t="s">
        <v>28</v>
      </c>
      <c r="B81" s="54"/>
      <c r="C81" s="55"/>
      <c r="D81" s="56">
        <v>211</v>
      </c>
      <c r="E81" s="76"/>
    </row>
    <row r="82" spans="1:5" ht="15">
      <c r="A82" s="57" t="s">
        <v>29</v>
      </c>
      <c r="B82" s="54"/>
      <c r="C82" s="55"/>
      <c r="D82" s="56">
        <v>212</v>
      </c>
      <c r="E82" s="76"/>
    </row>
    <row r="83" spans="1:5" ht="15">
      <c r="A83" s="51" t="s">
        <v>131</v>
      </c>
      <c r="B83" s="54"/>
      <c r="C83" s="55"/>
      <c r="D83" s="56">
        <v>213</v>
      </c>
      <c r="E83" s="76">
        <v>430321.65</v>
      </c>
    </row>
    <row r="84" spans="1:5" ht="15">
      <c r="A84" s="51" t="s">
        <v>38</v>
      </c>
      <c r="B84" s="54"/>
      <c r="C84" s="55"/>
      <c r="D84" s="56">
        <v>220</v>
      </c>
      <c r="E84" s="76">
        <f>E86</f>
        <v>64230</v>
      </c>
    </row>
    <row r="85" spans="1:5" ht="15">
      <c r="A85" s="51" t="s">
        <v>1</v>
      </c>
      <c r="B85" s="54"/>
      <c r="C85" s="55"/>
      <c r="D85" s="56"/>
      <c r="E85" s="76"/>
    </row>
    <row r="86" spans="1:5" ht="15">
      <c r="A86" s="51" t="s">
        <v>34</v>
      </c>
      <c r="B86" s="54"/>
      <c r="C86" s="55"/>
      <c r="D86" s="56">
        <v>225</v>
      </c>
      <c r="E86" s="76">
        <v>64230</v>
      </c>
    </row>
    <row r="87" spans="1:5" ht="15">
      <c r="A87" s="51" t="s">
        <v>132</v>
      </c>
      <c r="B87" s="54"/>
      <c r="C87" s="55"/>
      <c r="D87" s="56">
        <v>300</v>
      </c>
      <c r="E87" s="76"/>
    </row>
    <row r="88" spans="1:5" ht="15">
      <c r="A88" s="51" t="s">
        <v>1</v>
      </c>
      <c r="B88" s="54"/>
      <c r="C88" s="55"/>
      <c r="D88" s="56"/>
      <c r="E88" s="76"/>
    </row>
    <row r="89" spans="1:5" ht="15">
      <c r="A89" s="51" t="s">
        <v>37</v>
      </c>
      <c r="B89" s="54"/>
      <c r="C89" s="55"/>
      <c r="D89" s="56">
        <v>340</v>
      </c>
      <c r="E89" s="76"/>
    </row>
    <row r="90" spans="1:5" ht="36">
      <c r="A90" s="97" t="s">
        <v>182</v>
      </c>
      <c r="B90" s="98"/>
      <c r="C90" s="99"/>
      <c r="D90" s="99"/>
      <c r="E90" s="96"/>
    </row>
    <row r="91" spans="1:5" ht="15" hidden="1">
      <c r="A91" s="51" t="s">
        <v>38</v>
      </c>
      <c r="B91" s="54"/>
      <c r="C91" s="55"/>
      <c r="D91" s="56"/>
      <c r="E91" s="76"/>
    </row>
    <row r="92" spans="1:5" ht="15" hidden="1">
      <c r="A92" s="51" t="s">
        <v>1</v>
      </c>
      <c r="B92" s="54"/>
      <c r="C92" s="55"/>
      <c r="D92" s="56"/>
      <c r="E92" s="76"/>
    </row>
    <row r="93" spans="1:5" ht="15">
      <c r="A93" s="51" t="s">
        <v>34</v>
      </c>
      <c r="B93" s="54"/>
      <c r="C93" s="55"/>
      <c r="D93" s="56"/>
      <c r="E93" s="76"/>
    </row>
    <row r="94" spans="1:5" ht="15">
      <c r="A94" s="51" t="s">
        <v>183</v>
      </c>
      <c r="B94" s="54"/>
      <c r="C94" s="55">
        <v>9940090300</v>
      </c>
      <c r="D94" s="56"/>
      <c r="E94" s="76">
        <f>E95+E96</f>
        <v>105438.11</v>
      </c>
    </row>
    <row r="95" spans="1:5" ht="15">
      <c r="A95" s="51" t="s">
        <v>34</v>
      </c>
      <c r="B95" s="54"/>
      <c r="C95" s="55"/>
      <c r="D95" s="56">
        <v>225</v>
      </c>
      <c r="E95" s="76">
        <v>99938.11</v>
      </c>
    </row>
    <row r="96" spans="1:5" ht="15">
      <c r="A96" s="51" t="s">
        <v>56</v>
      </c>
      <c r="B96" s="54"/>
      <c r="C96" s="55"/>
      <c r="D96" s="56">
        <v>290</v>
      </c>
      <c r="E96" s="76">
        <v>5500</v>
      </c>
    </row>
    <row r="97" spans="1:5" ht="15" hidden="1">
      <c r="A97" s="51" t="s">
        <v>36</v>
      </c>
      <c r="B97" s="54"/>
      <c r="C97" s="55"/>
      <c r="D97" s="56">
        <v>310</v>
      </c>
      <c r="E97" s="76"/>
    </row>
    <row r="98" spans="1:5" ht="15" hidden="1">
      <c r="A98" s="51" t="s">
        <v>37</v>
      </c>
      <c r="B98" s="54"/>
      <c r="C98" s="55"/>
      <c r="D98" s="56">
        <v>340</v>
      </c>
      <c r="E98" s="76"/>
    </row>
    <row r="99" spans="1:5" ht="36">
      <c r="A99" s="97" t="s">
        <v>182</v>
      </c>
      <c r="B99" s="98"/>
      <c r="C99" s="99">
        <v>9990021140</v>
      </c>
      <c r="D99" s="99"/>
      <c r="E99" s="96">
        <f>E100</f>
        <v>150000</v>
      </c>
    </row>
    <row r="100" spans="1:5" ht="15">
      <c r="A100" s="51" t="s">
        <v>38</v>
      </c>
      <c r="B100" s="54"/>
      <c r="C100" s="55"/>
      <c r="D100" s="56">
        <v>220</v>
      </c>
      <c r="E100" s="76">
        <f>E102</f>
        <v>150000</v>
      </c>
    </row>
    <row r="101" spans="1:5" ht="15">
      <c r="A101" s="51" t="s">
        <v>1</v>
      </c>
      <c r="B101" s="54"/>
      <c r="C101" s="55"/>
      <c r="D101" s="56"/>
      <c r="E101" s="76"/>
    </row>
    <row r="102" spans="1:5" ht="15">
      <c r="A102" s="51" t="s">
        <v>34</v>
      </c>
      <c r="B102" s="54"/>
      <c r="C102" s="55"/>
      <c r="D102" s="56">
        <v>225</v>
      </c>
      <c r="E102" s="76">
        <v>150000</v>
      </c>
    </row>
    <row r="103" spans="1:5" ht="39" hidden="1">
      <c r="A103" s="52" t="s">
        <v>165</v>
      </c>
      <c r="B103" s="54"/>
      <c r="C103" s="61">
        <v>7118090</v>
      </c>
      <c r="D103" s="61"/>
      <c r="E103" s="77">
        <f>E104</f>
        <v>0</v>
      </c>
    </row>
    <row r="104" spans="1:5" ht="15" hidden="1">
      <c r="A104" s="51" t="s">
        <v>38</v>
      </c>
      <c r="B104" s="54"/>
      <c r="C104" s="55"/>
      <c r="D104" s="56">
        <v>220</v>
      </c>
      <c r="E104" s="76"/>
    </row>
    <row r="105" spans="1:5" ht="15" hidden="1">
      <c r="A105" s="51" t="s">
        <v>1</v>
      </c>
      <c r="B105" s="54"/>
      <c r="C105" s="55"/>
      <c r="D105" s="56"/>
      <c r="E105" s="76"/>
    </row>
    <row r="106" spans="1:5" ht="15" hidden="1">
      <c r="A106" s="51" t="s">
        <v>34</v>
      </c>
      <c r="B106" s="54"/>
      <c r="C106" s="55"/>
      <c r="D106" s="56">
        <v>225</v>
      </c>
      <c r="E106" s="76"/>
    </row>
    <row r="107" spans="1:5" ht="15" hidden="1">
      <c r="A107" s="51" t="s">
        <v>35</v>
      </c>
      <c r="B107" s="54"/>
      <c r="C107" s="55"/>
      <c r="D107" s="56">
        <v>226</v>
      </c>
      <c r="E107" s="76"/>
    </row>
    <row r="108" spans="1:5" ht="15" hidden="1">
      <c r="A108" s="51" t="s">
        <v>132</v>
      </c>
      <c r="B108" s="54"/>
      <c r="C108" s="55"/>
      <c r="D108" s="56">
        <v>300</v>
      </c>
      <c r="E108" s="76"/>
    </row>
    <row r="109" spans="1:5" ht="15" hidden="1">
      <c r="A109" s="51" t="s">
        <v>1</v>
      </c>
      <c r="B109" s="54"/>
      <c r="C109" s="55"/>
      <c r="D109" s="56"/>
      <c r="E109" s="76"/>
    </row>
    <row r="110" spans="1:5" ht="15" hidden="1">
      <c r="A110" s="51" t="s">
        <v>36</v>
      </c>
      <c r="B110" s="54"/>
      <c r="C110" s="55"/>
      <c r="D110" s="56">
        <v>310</v>
      </c>
      <c r="E110" s="76"/>
    </row>
    <row r="111" spans="1:7" ht="90">
      <c r="A111" s="102" t="s">
        <v>174</v>
      </c>
      <c r="B111" s="100" t="s">
        <v>175</v>
      </c>
      <c r="C111" s="101">
        <v>1212076240</v>
      </c>
      <c r="D111" s="101"/>
      <c r="E111" s="79">
        <f>E112</f>
        <v>62496</v>
      </c>
      <c r="G111" s="50"/>
    </row>
    <row r="112" spans="1:7" ht="15">
      <c r="A112" s="51" t="s">
        <v>27</v>
      </c>
      <c r="B112" s="54"/>
      <c r="C112" s="55"/>
      <c r="D112" s="56">
        <v>210</v>
      </c>
      <c r="E112" s="76">
        <f>E114+E116</f>
        <v>62496</v>
      </c>
      <c r="G112" s="88"/>
    </row>
    <row r="113" spans="1:5" ht="15">
      <c r="A113" s="51" t="s">
        <v>1</v>
      </c>
      <c r="B113" s="45"/>
      <c r="C113" s="45"/>
      <c r="D113" s="49"/>
      <c r="E113" s="76"/>
    </row>
    <row r="114" spans="1:5" ht="15">
      <c r="A114" s="51" t="s">
        <v>28</v>
      </c>
      <c r="B114" s="54"/>
      <c r="C114" s="55"/>
      <c r="D114" s="56">
        <v>211</v>
      </c>
      <c r="E114" s="76">
        <v>48000</v>
      </c>
    </row>
    <row r="115" spans="1:5" ht="15">
      <c r="A115" s="57" t="s">
        <v>29</v>
      </c>
      <c r="B115" s="54"/>
      <c r="C115" s="55"/>
      <c r="D115" s="56">
        <v>212</v>
      </c>
      <c r="E115" s="76"/>
    </row>
    <row r="116" spans="1:5" ht="15">
      <c r="A116" s="51" t="s">
        <v>131</v>
      </c>
      <c r="B116" s="54"/>
      <c r="C116" s="55"/>
      <c r="D116" s="56">
        <v>213</v>
      </c>
      <c r="E116" s="76">
        <v>14496</v>
      </c>
    </row>
    <row r="117" spans="1:5" ht="15" hidden="1">
      <c r="A117" s="51" t="s">
        <v>38</v>
      </c>
      <c r="B117" s="54"/>
      <c r="C117" s="55"/>
      <c r="D117" s="56">
        <v>220</v>
      </c>
      <c r="E117" s="76"/>
    </row>
    <row r="118" spans="1:5" ht="15" hidden="1">
      <c r="A118" s="51" t="s">
        <v>1</v>
      </c>
      <c r="B118" s="54"/>
      <c r="C118" s="55"/>
      <c r="D118" s="56"/>
      <c r="E118" s="76"/>
    </row>
    <row r="119" spans="1:5" ht="15" hidden="1">
      <c r="A119" s="51" t="s">
        <v>30</v>
      </c>
      <c r="B119" s="54"/>
      <c r="C119" s="55"/>
      <c r="D119" s="56">
        <v>221</v>
      </c>
      <c r="E119" s="76">
        <v>0</v>
      </c>
    </row>
    <row r="120" spans="1:5" ht="15" hidden="1">
      <c r="A120" s="51" t="s">
        <v>32</v>
      </c>
      <c r="B120" s="54"/>
      <c r="C120" s="55"/>
      <c r="D120" s="56">
        <v>223</v>
      </c>
      <c r="E120" s="76"/>
    </row>
    <row r="121" spans="1:5" ht="15" hidden="1">
      <c r="A121" s="51" t="s">
        <v>34</v>
      </c>
      <c r="B121" s="54"/>
      <c r="C121" s="55"/>
      <c r="D121" s="56">
        <v>225</v>
      </c>
      <c r="E121" s="76"/>
    </row>
    <row r="122" spans="1:5" ht="15" hidden="1">
      <c r="A122" s="51" t="s">
        <v>35</v>
      </c>
      <c r="B122" s="54"/>
      <c r="C122" s="55"/>
      <c r="D122" s="56">
        <v>226</v>
      </c>
      <c r="E122" s="76"/>
    </row>
    <row r="123" spans="1:5" ht="15" hidden="1">
      <c r="A123" s="51" t="s">
        <v>56</v>
      </c>
      <c r="B123" s="54"/>
      <c r="C123" s="55"/>
      <c r="D123" s="56">
        <v>290</v>
      </c>
      <c r="E123" s="76">
        <v>0</v>
      </c>
    </row>
    <row r="124" spans="1:5" ht="15" hidden="1">
      <c r="A124" s="51" t="s">
        <v>132</v>
      </c>
      <c r="B124" s="54"/>
      <c r="C124" s="55"/>
      <c r="D124" s="56">
        <v>300</v>
      </c>
      <c r="E124" s="76"/>
    </row>
    <row r="125" spans="1:5" ht="15" hidden="1">
      <c r="A125" s="51" t="s">
        <v>1</v>
      </c>
      <c r="B125" s="54"/>
      <c r="C125" s="55"/>
      <c r="D125" s="56"/>
      <c r="E125" s="76"/>
    </row>
    <row r="126" spans="1:5" ht="15" hidden="1">
      <c r="A126" s="51" t="s">
        <v>36</v>
      </c>
      <c r="B126" s="54"/>
      <c r="C126" s="55"/>
      <c r="D126" s="56">
        <v>310</v>
      </c>
      <c r="E126" s="76"/>
    </row>
    <row r="127" spans="1:5" ht="15" hidden="1">
      <c r="A127" s="51" t="s">
        <v>37</v>
      </c>
      <c r="B127" s="54"/>
      <c r="C127" s="55"/>
      <c r="D127" s="56">
        <v>340</v>
      </c>
      <c r="E127" s="76">
        <v>0</v>
      </c>
    </row>
    <row r="128" spans="1:5" ht="15" hidden="1">
      <c r="A128" s="51" t="s">
        <v>133</v>
      </c>
      <c r="B128" s="54"/>
      <c r="C128" s="56" t="s">
        <v>133</v>
      </c>
      <c r="D128" s="56"/>
      <c r="E128" s="76"/>
    </row>
    <row r="129" spans="1:5" ht="25.5" hidden="1">
      <c r="A129" s="51" t="s">
        <v>136</v>
      </c>
      <c r="B129" s="62" t="s">
        <v>135</v>
      </c>
      <c r="C129" s="55"/>
      <c r="D129" s="56"/>
      <c r="E129" s="76"/>
    </row>
    <row r="130" spans="1:5" ht="25.5" hidden="1">
      <c r="A130" s="52" t="s">
        <v>137</v>
      </c>
      <c r="B130" s="45"/>
      <c r="C130" s="53">
        <v>5200900</v>
      </c>
      <c r="D130" s="53"/>
      <c r="E130" s="78"/>
    </row>
    <row r="131" spans="1:5" ht="15" hidden="1">
      <c r="A131" s="51" t="s">
        <v>27</v>
      </c>
      <c r="B131" s="54"/>
      <c r="C131" s="55"/>
      <c r="D131" s="56">
        <v>210</v>
      </c>
      <c r="E131" s="76"/>
    </row>
    <row r="132" spans="1:5" ht="15" hidden="1">
      <c r="A132" s="51" t="s">
        <v>1</v>
      </c>
      <c r="B132" s="45"/>
      <c r="C132" s="45"/>
      <c r="D132" s="49"/>
      <c r="E132" s="76"/>
    </row>
    <row r="133" spans="1:5" ht="15" hidden="1">
      <c r="A133" s="51" t="s">
        <v>28</v>
      </c>
      <c r="B133" s="54"/>
      <c r="C133" s="55"/>
      <c r="D133" s="56">
        <v>211</v>
      </c>
      <c r="E133" s="76"/>
    </row>
    <row r="134" spans="1:5" ht="15" hidden="1">
      <c r="A134" s="51" t="s">
        <v>131</v>
      </c>
      <c r="B134" s="54"/>
      <c r="C134" s="55"/>
      <c r="D134" s="56">
        <v>213</v>
      </c>
      <c r="E134" s="76"/>
    </row>
    <row r="135" spans="1:5" ht="15" hidden="1">
      <c r="A135" s="51" t="s">
        <v>133</v>
      </c>
      <c r="B135" s="54"/>
      <c r="C135" s="55"/>
      <c r="D135" s="56"/>
      <c r="E135" s="76"/>
    </row>
    <row r="136" spans="1:5" ht="25.5" hidden="1">
      <c r="A136" s="51" t="s">
        <v>138</v>
      </c>
      <c r="B136" s="63" t="s">
        <v>139</v>
      </c>
      <c r="C136" s="55"/>
      <c r="D136" s="56"/>
      <c r="E136" s="76"/>
    </row>
    <row r="137" spans="1:5" ht="76.5" hidden="1">
      <c r="A137" s="52" t="s">
        <v>140</v>
      </c>
      <c r="B137" s="45"/>
      <c r="C137" s="53">
        <v>8079367</v>
      </c>
      <c r="D137" s="53"/>
      <c r="E137" s="78"/>
    </row>
    <row r="138" spans="1:5" ht="15" hidden="1">
      <c r="A138" s="51" t="s">
        <v>54</v>
      </c>
      <c r="B138" s="54"/>
      <c r="C138" s="55"/>
      <c r="D138" s="56">
        <v>260</v>
      </c>
      <c r="E138" s="76"/>
    </row>
    <row r="139" spans="1:5" ht="15" hidden="1">
      <c r="A139" s="51" t="s">
        <v>1</v>
      </c>
      <c r="B139" s="54"/>
      <c r="C139" s="55"/>
      <c r="D139" s="56"/>
      <c r="E139" s="76"/>
    </row>
    <row r="140" spans="1:5" ht="15" hidden="1">
      <c r="A140" s="51" t="s">
        <v>55</v>
      </c>
      <c r="B140" s="54"/>
      <c r="C140" s="55"/>
      <c r="D140" s="56">
        <v>262</v>
      </c>
      <c r="E140" s="76"/>
    </row>
    <row r="141" spans="1:5" ht="15" hidden="1">
      <c r="A141" s="51" t="s">
        <v>133</v>
      </c>
      <c r="B141" s="54"/>
      <c r="C141" s="55"/>
      <c r="D141" s="56"/>
      <c r="E141" s="76"/>
    </row>
    <row r="142" spans="1:5" ht="25.5" hidden="1">
      <c r="A142" s="60" t="s">
        <v>151</v>
      </c>
      <c r="B142" s="54"/>
      <c r="C142" s="59">
        <v>4239903</v>
      </c>
      <c r="D142" s="61"/>
      <c r="E142" s="78">
        <f>E143</f>
        <v>0</v>
      </c>
    </row>
    <row r="143" spans="1:5" ht="15" hidden="1">
      <c r="A143" s="51" t="s">
        <v>34</v>
      </c>
      <c r="B143" s="54"/>
      <c r="C143" s="55"/>
      <c r="D143" s="56">
        <v>225</v>
      </c>
      <c r="E143" s="76"/>
    </row>
    <row r="144" spans="1:5" ht="46.5" customHeight="1">
      <c r="A144" s="102" t="s">
        <v>161</v>
      </c>
      <c r="B144" s="94" t="s">
        <v>141</v>
      </c>
      <c r="C144" s="93"/>
      <c r="D144" s="94"/>
      <c r="E144" s="79">
        <f>E145+E150+E163</f>
        <v>353226.21</v>
      </c>
    </row>
    <row r="145" spans="1:5" ht="15">
      <c r="A145" s="51" t="s">
        <v>27</v>
      </c>
      <c r="B145" s="54"/>
      <c r="C145" s="55"/>
      <c r="D145" s="56">
        <v>210</v>
      </c>
      <c r="E145" s="76">
        <f>E147+E149+E148</f>
        <v>142359.68</v>
      </c>
    </row>
    <row r="146" spans="1:5" ht="15">
      <c r="A146" s="51" t="s">
        <v>1</v>
      </c>
      <c r="B146" s="45"/>
      <c r="C146" s="45"/>
      <c r="D146" s="49"/>
      <c r="E146" s="76"/>
    </row>
    <row r="147" spans="1:5" ht="15">
      <c r="A147" s="51" t="s">
        <v>28</v>
      </c>
      <c r="B147" s="54"/>
      <c r="C147" s="55"/>
      <c r="D147" s="56">
        <v>211</v>
      </c>
      <c r="E147" s="76">
        <v>108724.68</v>
      </c>
    </row>
    <row r="148" spans="1:5" ht="15">
      <c r="A148" s="57" t="s">
        <v>29</v>
      </c>
      <c r="B148" s="54"/>
      <c r="C148" s="55"/>
      <c r="D148" s="56">
        <v>212</v>
      </c>
      <c r="E148" s="76">
        <v>800</v>
      </c>
    </row>
    <row r="149" spans="1:5" ht="15">
      <c r="A149" s="51" t="s">
        <v>131</v>
      </c>
      <c r="B149" s="54"/>
      <c r="C149" s="55"/>
      <c r="D149" s="56">
        <v>213</v>
      </c>
      <c r="E149" s="76">
        <v>32835</v>
      </c>
    </row>
    <row r="150" spans="1:5" ht="15">
      <c r="A150" s="51" t="s">
        <v>38</v>
      </c>
      <c r="B150" s="54"/>
      <c r="C150" s="55"/>
      <c r="D150" s="56">
        <v>220</v>
      </c>
      <c r="E150" s="76">
        <f>E154+E157+E162+E156</f>
        <v>169050.21000000002</v>
      </c>
    </row>
    <row r="151" spans="1:5" ht="15">
      <c r="A151" s="51" t="s">
        <v>1</v>
      </c>
      <c r="B151" s="54"/>
      <c r="C151" s="55"/>
      <c r="D151" s="56"/>
      <c r="E151" s="76"/>
    </row>
    <row r="152" spans="1:5" ht="15" hidden="1">
      <c r="A152" s="51" t="s">
        <v>30</v>
      </c>
      <c r="B152" s="54"/>
      <c r="C152" s="55"/>
      <c r="D152" s="56">
        <v>221</v>
      </c>
      <c r="E152" s="76"/>
    </row>
    <row r="153" spans="1:5" ht="15" hidden="1">
      <c r="A153" s="51" t="s">
        <v>31</v>
      </c>
      <c r="B153" s="54"/>
      <c r="C153" s="55"/>
      <c r="D153" s="56">
        <v>222</v>
      </c>
      <c r="E153" s="76"/>
    </row>
    <row r="154" spans="1:5" ht="15">
      <c r="A154" s="51" t="s">
        <v>32</v>
      </c>
      <c r="B154" s="54"/>
      <c r="C154" s="55"/>
      <c r="D154" s="56">
        <v>223</v>
      </c>
      <c r="E154" s="76">
        <f>92185.21</f>
        <v>92185.21</v>
      </c>
    </row>
    <row r="155" spans="1:5" ht="15">
      <c r="A155" s="51" t="s">
        <v>33</v>
      </c>
      <c r="B155" s="54"/>
      <c r="C155" s="55"/>
      <c r="D155" s="56">
        <v>224</v>
      </c>
      <c r="E155" s="76"/>
    </row>
    <row r="156" spans="1:5" ht="15">
      <c r="A156" s="51" t="s">
        <v>34</v>
      </c>
      <c r="B156" s="54"/>
      <c r="C156" s="55"/>
      <c r="D156" s="56">
        <v>225</v>
      </c>
      <c r="E156" s="76">
        <v>18000</v>
      </c>
    </row>
    <row r="157" spans="1:5" ht="15">
      <c r="A157" s="51" t="s">
        <v>35</v>
      </c>
      <c r="B157" s="54"/>
      <c r="C157" s="55"/>
      <c r="D157" s="56">
        <v>226</v>
      </c>
      <c r="E157" s="76">
        <v>38350</v>
      </c>
    </row>
    <row r="158" spans="1:5" ht="15">
      <c r="A158" s="51" t="s">
        <v>54</v>
      </c>
      <c r="B158" s="54"/>
      <c r="C158" s="55"/>
      <c r="D158" s="56">
        <v>260</v>
      </c>
      <c r="E158" s="76"/>
    </row>
    <row r="159" spans="1:5" ht="15">
      <c r="A159" s="51" t="s">
        <v>1</v>
      </c>
      <c r="B159" s="54"/>
      <c r="C159" s="55"/>
      <c r="D159" s="56"/>
      <c r="E159" s="76"/>
    </row>
    <row r="160" spans="1:5" ht="15">
      <c r="A160" s="51" t="s">
        <v>55</v>
      </c>
      <c r="B160" s="54"/>
      <c r="C160" s="55"/>
      <c r="D160" s="56">
        <v>262</v>
      </c>
      <c r="E160" s="76"/>
    </row>
    <row r="161" spans="1:5" ht="25.5">
      <c r="A161" s="51" t="s">
        <v>92</v>
      </c>
      <c r="B161" s="54"/>
      <c r="C161" s="55"/>
      <c r="D161" s="56">
        <v>263</v>
      </c>
      <c r="E161" s="76"/>
    </row>
    <row r="162" spans="1:5" ht="15">
      <c r="A162" s="51" t="s">
        <v>56</v>
      </c>
      <c r="B162" s="54"/>
      <c r="C162" s="55"/>
      <c r="D162" s="56">
        <v>290</v>
      </c>
      <c r="E162" s="76">
        <f>36115+3200-800-18000</f>
        <v>20515</v>
      </c>
    </row>
    <row r="163" spans="1:5" ht="15">
      <c r="A163" s="51" t="s">
        <v>132</v>
      </c>
      <c r="B163" s="54"/>
      <c r="C163" s="55"/>
      <c r="D163" s="56">
        <v>300</v>
      </c>
      <c r="E163" s="76">
        <f>E166</f>
        <v>41816.32</v>
      </c>
    </row>
    <row r="164" spans="1:5" ht="15">
      <c r="A164" s="51" t="s">
        <v>1</v>
      </c>
      <c r="B164" s="54"/>
      <c r="C164" s="55"/>
      <c r="D164" s="56"/>
      <c r="E164" s="76"/>
    </row>
    <row r="165" spans="1:5" ht="15" hidden="1">
      <c r="A165" s="51" t="s">
        <v>36</v>
      </c>
      <c r="B165" s="54"/>
      <c r="C165" s="55"/>
      <c r="D165" s="56">
        <v>310</v>
      </c>
      <c r="E165" s="76"/>
    </row>
    <row r="166" spans="1:5" ht="15">
      <c r="A166" s="51" t="s">
        <v>37</v>
      </c>
      <c r="B166" s="54"/>
      <c r="C166" s="55"/>
      <c r="D166" s="56">
        <v>340</v>
      </c>
      <c r="E166" s="76">
        <f>22965.32+18851</f>
        <v>41816.32</v>
      </c>
    </row>
    <row r="167" spans="1:5" ht="15">
      <c r="A167" s="102" t="s">
        <v>142</v>
      </c>
      <c r="B167" s="94" t="s">
        <v>143</v>
      </c>
      <c r="C167" s="93"/>
      <c r="D167" s="94"/>
      <c r="E167" s="79">
        <f>E179+E184+E183</f>
        <v>101368.7</v>
      </c>
    </row>
    <row r="168" spans="1:5" ht="15" hidden="1">
      <c r="A168" s="51" t="s">
        <v>27</v>
      </c>
      <c r="B168" s="54"/>
      <c r="C168" s="55"/>
      <c r="D168" s="56">
        <v>210</v>
      </c>
      <c r="E168" s="76"/>
    </row>
    <row r="169" spans="1:5" ht="15" hidden="1">
      <c r="A169" s="51" t="s">
        <v>1</v>
      </c>
      <c r="B169" s="45"/>
      <c r="C169" s="45"/>
      <c r="D169" s="49"/>
      <c r="E169" s="76"/>
    </row>
    <row r="170" spans="1:5" ht="15" hidden="1">
      <c r="A170" s="57" t="s">
        <v>29</v>
      </c>
      <c r="B170" s="54"/>
      <c r="C170" s="55"/>
      <c r="D170" s="56">
        <v>212</v>
      </c>
      <c r="E170" s="76"/>
    </row>
    <row r="171" spans="1:5" ht="15" hidden="1">
      <c r="A171" s="51" t="s">
        <v>38</v>
      </c>
      <c r="B171" s="54"/>
      <c r="C171" s="55"/>
      <c r="D171" s="56">
        <v>220</v>
      </c>
      <c r="E171" s="76"/>
    </row>
    <row r="172" spans="1:5" ht="15" hidden="1">
      <c r="A172" s="51" t="s">
        <v>1</v>
      </c>
      <c r="B172" s="54"/>
      <c r="C172" s="55"/>
      <c r="D172" s="56"/>
      <c r="E172" s="76"/>
    </row>
    <row r="173" spans="1:5" ht="15" hidden="1">
      <c r="A173" s="51" t="s">
        <v>30</v>
      </c>
      <c r="B173" s="54"/>
      <c r="C173" s="55"/>
      <c r="D173" s="56">
        <v>221</v>
      </c>
      <c r="E173" s="76"/>
    </row>
    <row r="174" spans="1:5" ht="15" hidden="1">
      <c r="A174" s="51" t="s">
        <v>31</v>
      </c>
      <c r="B174" s="54"/>
      <c r="C174" s="55"/>
      <c r="D174" s="56">
        <v>222</v>
      </c>
      <c r="E174" s="76"/>
    </row>
    <row r="175" spans="1:5" ht="15" hidden="1">
      <c r="A175" s="51" t="s">
        <v>32</v>
      </c>
      <c r="B175" s="54"/>
      <c r="C175" s="55"/>
      <c r="D175" s="56">
        <v>223</v>
      </c>
      <c r="E175" s="76"/>
    </row>
    <row r="176" spans="1:5" ht="15" hidden="1">
      <c r="A176" s="51" t="s">
        <v>33</v>
      </c>
      <c r="B176" s="54"/>
      <c r="C176" s="55"/>
      <c r="D176" s="56">
        <v>224</v>
      </c>
      <c r="E176" s="76"/>
    </row>
    <row r="177" spans="1:5" ht="15" hidden="1">
      <c r="A177" s="51" t="s">
        <v>34</v>
      </c>
      <c r="B177" s="54"/>
      <c r="C177" s="55"/>
      <c r="D177" s="56">
        <v>225</v>
      </c>
      <c r="E177" s="76"/>
    </row>
    <row r="178" spans="1:5" ht="15" hidden="1">
      <c r="A178" s="51" t="s">
        <v>35</v>
      </c>
      <c r="B178" s="54"/>
      <c r="C178" s="55"/>
      <c r="D178" s="56">
        <v>226</v>
      </c>
      <c r="E178" s="76"/>
    </row>
    <row r="179" spans="1:5" ht="15" hidden="1">
      <c r="A179" s="51" t="s">
        <v>54</v>
      </c>
      <c r="B179" s="54"/>
      <c r="C179" s="55"/>
      <c r="D179" s="56">
        <v>260</v>
      </c>
      <c r="E179" s="76"/>
    </row>
    <row r="180" spans="1:5" ht="15" hidden="1">
      <c r="A180" s="51" t="s">
        <v>1</v>
      </c>
      <c r="B180" s="54"/>
      <c r="C180" s="55"/>
      <c r="D180" s="56"/>
      <c r="E180" s="76"/>
    </row>
    <row r="181" spans="1:5" ht="15" hidden="1">
      <c r="A181" s="51" t="s">
        <v>55</v>
      </c>
      <c r="B181" s="54"/>
      <c r="C181" s="55"/>
      <c r="D181" s="56">
        <v>262</v>
      </c>
      <c r="E181" s="76"/>
    </row>
    <row r="182" spans="1:5" ht="25.5" hidden="1">
      <c r="A182" s="51" t="s">
        <v>92</v>
      </c>
      <c r="B182" s="54"/>
      <c r="C182" s="55"/>
      <c r="D182" s="56">
        <v>263</v>
      </c>
      <c r="E182" s="76"/>
    </row>
    <row r="183" spans="1:5" ht="15" hidden="1">
      <c r="A183" s="51" t="s">
        <v>56</v>
      </c>
      <c r="B183" s="54"/>
      <c r="C183" s="55"/>
      <c r="D183" s="56">
        <v>290</v>
      </c>
      <c r="E183" s="76"/>
    </row>
    <row r="184" spans="1:5" ht="15">
      <c r="A184" s="51" t="s">
        <v>132</v>
      </c>
      <c r="B184" s="54"/>
      <c r="C184" s="55"/>
      <c r="D184" s="56">
        <v>300</v>
      </c>
      <c r="E184" s="76">
        <f>E186+E187</f>
        <v>101368.7</v>
      </c>
    </row>
    <row r="185" spans="1:5" ht="15">
      <c r="A185" s="51" t="s">
        <v>1</v>
      </c>
      <c r="B185" s="54"/>
      <c r="C185" s="55"/>
      <c r="D185" s="56"/>
      <c r="E185" s="76"/>
    </row>
    <row r="186" spans="1:5" ht="15">
      <c r="A186" s="51" t="s">
        <v>36</v>
      </c>
      <c r="B186" s="54"/>
      <c r="C186" s="55"/>
      <c r="D186" s="56">
        <v>310</v>
      </c>
      <c r="E186" s="76">
        <v>50000</v>
      </c>
    </row>
    <row r="187" spans="1:5" ht="15">
      <c r="A187" s="51" t="s">
        <v>37</v>
      </c>
      <c r="B187" s="54"/>
      <c r="C187" s="55"/>
      <c r="D187" s="56">
        <v>340</v>
      </c>
      <c r="E187" s="76">
        <v>51368.7</v>
      </c>
    </row>
    <row r="188" spans="1:5" ht="15" hidden="1">
      <c r="A188" s="51" t="s">
        <v>144</v>
      </c>
      <c r="B188" s="54"/>
      <c r="C188" s="55"/>
      <c r="D188" s="56">
        <v>500</v>
      </c>
      <c r="E188" s="76"/>
    </row>
    <row r="189" spans="1:5" ht="15" hidden="1">
      <c r="A189" s="51" t="s">
        <v>1</v>
      </c>
      <c r="B189" s="54"/>
      <c r="C189" s="55"/>
      <c r="D189" s="56"/>
      <c r="E189" s="76"/>
    </row>
    <row r="190" spans="1:5" ht="25.5" hidden="1">
      <c r="A190" s="51" t="s">
        <v>125</v>
      </c>
      <c r="B190" s="54"/>
      <c r="C190" s="55"/>
      <c r="D190" s="56">
        <v>520</v>
      </c>
      <c r="E190" s="76"/>
    </row>
    <row r="191" spans="1:5" ht="25.5" hidden="1">
      <c r="A191" s="51" t="s">
        <v>101</v>
      </c>
      <c r="B191" s="54"/>
      <c r="C191" s="55"/>
      <c r="D191" s="56">
        <v>530</v>
      </c>
      <c r="E191" s="76"/>
    </row>
    <row r="192" spans="1:5" ht="15" hidden="1">
      <c r="A192" s="51"/>
      <c r="B192" s="54"/>
      <c r="C192" s="55"/>
      <c r="D192" s="56">
        <v>340</v>
      </c>
      <c r="E192" s="76">
        <v>0</v>
      </c>
    </row>
    <row r="193" spans="1:5" ht="15" hidden="1">
      <c r="A193" s="60" t="s">
        <v>23</v>
      </c>
      <c r="B193" s="45"/>
      <c r="C193" s="45"/>
      <c r="D193" s="53"/>
      <c r="E193" s="76"/>
    </row>
    <row r="194" spans="1:5" ht="15.75" hidden="1" thickBot="1">
      <c r="A194" s="64" t="s">
        <v>24</v>
      </c>
      <c r="B194" s="65"/>
      <c r="C194" s="65"/>
      <c r="D194" s="66" t="s">
        <v>20</v>
      </c>
      <c r="E194" s="80">
        <v>0</v>
      </c>
    </row>
    <row r="196" spans="1:40" ht="15">
      <c r="A196" s="67" t="s">
        <v>145</v>
      </c>
      <c r="B196" s="67"/>
      <c r="C196" s="67"/>
      <c r="D196" s="67"/>
      <c r="E196" s="81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</row>
    <row r="197" spans="1:40" ht="15">
      <c r="A197" s="67" t="s">
        <v>162</v>
      </c>
      <c r="B197" s="68"/>
      <c r="C197" s="68"/>
      <c r="D197" s="68" t="s">
        <v>154</v>
      </c>
      <c r="E197" s="82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</row>
    <row r="198" spans="1:39" ht="15">
      <c r="A198" s="67"/>
      <c r="B198" s="69"/>
      <c r="C198" s="69"/>
      <c r="D198" s="69"/>
      <c r="E198" s="83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199" spans="1:39" ht="15">
      <c r="A199" s="70"/>
      <c r="B199" s="70"/>
      <c r="C199" s="70"/>
      <c r="D199" s="70"/>
      <c r="E199" s="84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</row>
    <row r="200" spans="1:39" ht="15">
      <c r="A200" s="70"/>
      <c r="B200" s="70"/>
      <c r="C200" s="70"/>
      <c r="D200" s="70"/>
      <c r="E200" s="84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</row>
    <row r="201" spans="1:42" ht="15">
      <c r="A201" s="67" t="s">
        <v>146</v>
      </c>
      <c r="B201" s="68"/>
      <c r="C201" s="68"/>
      <c r="D201" s="68" t="s">
        <v>155</v>
      </c>
      <c r="E201" s="82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</row>
    <row r="202" spans="1:40" ht="15">
      <c r="A202" s="67" t="s">
        <v>162</v>
      </c>
      <c r="B202" s="69"/>
      <c r="C202" s="69"/>
      <c r="D202" s="69"/>
      <c r="E202" s="83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</row>
    <row r="203" spans="1:39" ht="15">
      <c r="A203" s="70"/>
      <c r="B203" s="70"/>
      <c r="C203" s="70"/>
      <c r="D203" s="70"/>
      <c r="E203" s="84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</row>
    <row r="204" spans="1:39" ht="15" hidden="1">
      <c r="A204" s="70"/>
      <c r="B204" s="70"/>
      <c r="C204" s="70"/>
      <c r="D204" s="70"/>
      <c r="E204" s="84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</row>
    <row r="205" spans="1:39" ht="15" hidden="1">
      <c r="A205" s="67" t="s">
        <v>152</v>
      </c>
      <c r="B205" s="68"/>
      <c r="C205" s="68"/>
      <c r="D205" s="68" t="s">
        <v>155</v>
      </c>
      <c r="E205" s="82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</row>
    <row r="206" spans="1:39" ht="15" hidden="1">
      <c r="A206" s="70"/>
      <c r="B206" s="69"/>
      <c r="C206" s="69"/>
      <c r="D206" s="69"/>
      <c r="E206" s="83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</row>
    <row r="207" spans="1:39" ht="15" hidden="1">
      <c r="A207" s="67" t="s">
        <v>156</v>
      </c>
      <c r="B207" s="67"/>
      <c r="C207" s="67"/>
      <c r="D207" s="67"/>
      <c r="E207" s="81"/>
      <c r="F207" s="70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0"/>
      <c r="AK207" s="70"/>
      <c r="AL207" s="70"/>
      <c r="AM207" s="70"/>
    </row>
    <row r="208" spans="1:39" ht="15" hidden="1">
      <c r="A208" s="70"/>
      <c r="B208" s="70"/>
      <c r="C208" s="70"/>
      <c r="D208" s="70"/>
      <c r="E208" s="84"/>
      <c r="F208" s="70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0"/>
      <c r="AK208" s="70"/>
      <c r="AL208" s="70"/>
      <c r="AM208" s="70"/>
    </row>
    <row r="209" spans="1:39" ht="15.75" hidden="1" thickBot="1">
      <c r="A209" s="70"/>
      <c r="B209" s="73"/>
      <c r="C209" s="74"/>
      <c r="D209" s="74"/>
      <c r="E209" s="85"/>
      <c r="F209" s="71"/>
      <c r="G209" s="71"/>
      <c r="H209" s="71"/>
      <c r="I209" s="72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>
        <v>20</v>
      </c>
      <c r="AC209" s="71"/>
      <c r="AD209" s="71"/>
      <c r="AE209" s="71"/>
      <c r="AF209" s="71"/>
      <c r="AG209" s="71"/>
      <c r="AH209" s="71"/>
      <c r="AI209" s="71"/>
      <c r="AJ209" s="67" t="s">
        <v>3</v>
      </c>
      <c r="AK209" s="67"/>
      <c r="AL209" s="67"/>
      <c r="AM209" s="67"/>
    </row>
  </sheetData>
  <sheetProtection/>
  <mergeCells count="9">
    <mergeCell ref="E49:E50"/>
    <mergeCell ref="A1:C1"/>
    <mergeCell ref="A2:C2"/>
    <mergeCell ref="D1:D2"/>
    <mergeCell ref="E1:E2"/>
    <mergeCell ref="A49:A50"/>
    <mergeCell ref="B49:B50"/>
    <mergeCell ref="C49:C50"/>
    <mergeCell ref="D49:D50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Buch</cp:lastModifiedBy>
  <cp:lastPrinted>2016-10-15T08:15:33Z</cp:lastPrinted>
  <dcterms:created xsi:type="dcterms:W3CDTF">2010-11-26T07:12:57Z</dcterms:created>
  <dcterms:modified xsi:type="dcterms:W3CDTF">2017-06-02T08:50:28Z</dcterms:modified>
  <cp:category/>
  <cp:version/>
  <cp:contentType/>
  <cp:contentStatus/>
</cp:coreProperties>
</file>