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480" windowHeight="10560" activeTab="2"/>
  </bookViews>
  <sheets>
    <sheet name="стр.1 (2)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1">'стр.2_3'!$A$1:$DD$76</definedName>
    <definedName name="_xlnm.Print_Area" localSheetId="2">'стр.4-7'!$A$1:$E$204</definedName>
  </definedNames>
  <calcPr fullCalcOnLoad="1"/>
</workbook>
</file>

<file path=xl/sharedStrings.xml><?xml version="1.0" encoding="utf-8"?>
<sst xmlns="http://schemas.openxmlformats.org/spreadsheetml/2006/main" count="357" uniqueCount="189">
  <si>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</si>
  <si>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</si>
  <si>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</si>
  <si>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</si>
  <si>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</si>
  <si>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</si>
  <si>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</si>
  <si>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</si>
  <si>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</si>
  <si>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</si>
  <si>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</si>
  <si>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</si>
  <si>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</si>
  <si>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</si>
  <si>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</si>
  <si>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</si>
  <si>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</si>
  <si>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</si>
  <si>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</si>
  <si>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</si>
  <si>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</si>
  <si>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</si>
  <si>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</si>
  <si>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</si>
  <si>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</si>
  <si>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</si>
  <si>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</si>
  <si>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</si>
  <si>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</si>
  <si>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</si>
  <si>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</si>
  <si>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</si>
  <si>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</si>
  <si>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</si>
  <si>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</si>
  <si>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</si>
  <si>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</si>
  <si>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</si>
  <si>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</si>
  <si>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</si>
  <si>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</si>
  <si>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</si>
  <si>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</si>
  <si>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</si>
  <si>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</si>
  <si>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</si>
  <si>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</si>
  <si>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</si>
  <si>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</si>
  <si>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</si>
  <si>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</si>
  <si>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</si>
  <si>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</si>
  <si>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</si>
  <si>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</si>
  <si>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</si>
  <si>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</si>
  <si>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</si>
  <si>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</si>
  <si>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</si>
  <si>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</si>
  <si>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</si>
  <si>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</si>
  <si>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</si>
  <si>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</si>
  <si>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</si>
  <si>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</si>
  <si>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</si>
  <si>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</si>
  <si>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</si>
  <si>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</si>
  <si>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</si>
  <si>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</si>
  <si>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</si>
  <si>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</si>
  <si>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</si>
  <si>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</si>
  <si>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</si>
  <si>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</si>
  <si>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</si>
  <si>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</si>
  <si>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</si>
  <si>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</si>
  <si>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</si>
  <si>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</si>
  <si>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</si>
  <si>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</si>
  <si>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</si>
  <si>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</si>
  <si>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</si>
  <si>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</si>
  <si>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</si>
  <si>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</si>
  <si>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</si>
  <si>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</si>
  <si>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</si>
  <si>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</si>
  <si>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</si>
  <si>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</si>
  <si>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</si>
  <si>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</si>
  <si>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</si>
  <si>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</si>
  <si>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</si>
  <si>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</si>
  <si>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</si>
  <si>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</si>
  <si>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</si>
  <si>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</si>
  <si>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</si>
  <si>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</si>
  <si>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</si>
  <si>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</si>
  <si>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</si>
  <si>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</si>
  <si>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</si>
  <si>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</si>
  <si>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</si>
  <si>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</si>
  <si>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</si>
  <si>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</si>
  <si>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</si>
  <si>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</si>
  <si>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</si>
  <si>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</si>
  <si>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</si>
  <si>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</si>
  <si>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</si>
  <si>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</si>
  <si>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</si>
  <si>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… </t>
  </si>
  <si>
    <t>Начисления на выплаты по оплате труда</t>
  </si>
  <si>
    <t xml:space="preserve">Поступление нефинансовых активов, всего </t>
  </si>
  <si>
    <t>…</t>
  </si>
  <si>
    <t>Субсидии бюджетным учреждениям на иные цели зас счет средств бюджета города Пензы</t>
  </si>
  <si>
    <t>05.01.612</t>
  </si>
  <si>
    <t>Субсидии бюджетным учреждениям на иные цели зас счет федеральных средств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</si>
  <si>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</si>
  <si>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</si>
  <si>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</si>
  <si>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</si>
  <si>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</si>
  <si>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</si>
  <si>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</si>
  <si>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</si>
  <si>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</si>
  <si>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Главный бухгалтер муниципального бюджетного</t>
  </si>
  <si>
    <t>Начальник Управления образования г.Пенза</t>
  </si>
  <si>
    <t xml:space="preserve">Ю. А. Голодяев </t>
  </si>
  <si>
    <t>Управление образования города Пензы</t>
  </si>
  <si>
    <t>Услуга № 1 (аренда)</t>
  </si>
  <si>
    <t>Организация предоставления дополнительного образования</t>
  </si>
  <si>
    <t xml:space="preserve">Исполнитель          </t>
  </si>
  <si>
    <t>Деркачев Е.А.</t>
  </si>
  <si>
    <t>Столярова Л.Г.</t>
  </si>
  <si>
    <t>тел. 68-27-81</t>
  </si>
  <si>
    <t>5834012620/ 583401001</t>
  </si>
  <si>
    <t>440008, г. Пенза,  Герцена , 37Б</t>
  </si>
  <si>
    <t>Услуга № 2(платные услуги)</t>
  </si>
  <si>
    <t>Поступления от оказания муниципальным бюджетным  учреждением   выполнения услуг , предоставление которых для физических и юридических лиц осуществляется на платной основе, всего</t>
  </si>
  <si>
    <t>Поступления от оказания муниципальным бюджетным  учреждением   услуг , предоставление которых для физических и юридических лиц осуществляется на платной основе, всего</t>
  </si>
  <si>
    <t xml:space="preserve"> учреждения </t>
  </si>
  <si>
    <t>33755434</t>
  </si>
  <si>
    <t>383</t>
  </si>
  <si>
    <t xml:space="preserve"> Субсидии бюджетным учреждениям на иные цели</t>
  </si>
  <si>
    <t>05.01.611</t>
  </si>
  <si>
    <t>Услуга № 3 (возмещение коммунальных услуг)</t>
  </si>
  <si>
    <t>1.1. Цели деятельности муниципального бюджетного учреждения :</t>
  </si>
  <si>
    <t>05.10.612</t>
  </si>
  <si>
    <t>Учреждение создано в целяхразвития личностии создания условий для самоопределения и социализации обучающихся на основе социокультурных,духовно-нравственных ценностейи принятых в обществе правили норм поведения в интересах человека,семью,общества и государства.</t>
  </si>
  <si>
    <t>Реализация дополнительных общеобпазовательных программ</t>
  </si>
  <si>
    <t>Фитнес Аэробика,         Школа актерского мастерства,                      Академия причесок</t>
  </si>
  <si>
    <t>Объединение мотокрос                       Школа декаративно прикладного мастерства</t>
  </si>
  <si>
    <t>Расходы на проведение мероприятий в области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</si>
  <si>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(пед.работникам)муниципальных обраховательных учреждений дополнительного образования .</t>
  </si>
  <si>
    <t>Муниципальное бюджетное образовательное учреждение дополнительного образования детей "ЦДЮ ТТ г. Пензы"</t>
  </si>
  <si>
    <t>ъ</t>
  </si>
  <si>
    <t>01</t>
  </si>
  <si>
    <t>января</t>
  </si>
  <si>
    <t>18</t>
  </si>
  <si>
    <t>01.02.2018</t>
  </si>
  <si>
    <t xml:space="preserve">Расходы на повышение оплаты труда работникам бюджетной сферы за счет средств местного бюджета 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</si>
  <si>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</si>
  <si>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Расходы на приведение зданий,сооружений,территорий и материально-технической базы учреждений общего и дополнительного образования в соответствии с современными требованиями и нормами</t>
  </si>
  <si>
    <t>Расходы на мероприятия по выполнению наказов избирателей ,поступивших депутатам Пензенской городской Думы по учреждениям образования</t>
  </si>
  <si>
    <t>121067105 М</t>
  </si>
  <si>
    <t>Прочая закупка товаров,работ и услуг</t>
  </si>
  <si>
    <t>05.10.611</t>
  </si>
  <si>
    <t>12107105R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</si>
</sst>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" fontId="38" fillId="19" borderId="1">
      <alignment horizontal="right" vertical="top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7" fillId="33" borderId="14" xfId="53" applyFont="1" applyFill="1" applyBorder="1" applyAlignment="1">
      <alignment horizontal="center" vertical="top" wrapText="1"/>
      <protection/>
    </xf>
    <xf numFmtId="0" fontId="10" fillId="33" borderId="15" xfId="53" applyFont="1" applyFill="1" applyBorder="1" applyAlignment="1">
      <alignment horizontal="center" vertical="top" wrapText="1"/>
      <protection/>
    </xf>
    <xf numFmtId="0" fontId="7" fillId="33" borderId="16" xfId="53" applyFont="1" applyFill="1" applyBorder="1" applyAlignment="1">
      <alignment vertical="top" wrapText="1"/>
      <protection/>
    </xf>
    <xf numFmtId="0" fontId="1" fillId="33" borderId="17" xfId="53" applyFont="1" applyFill="1" applyBorder="1" applyAlignment="1">
      <alignment vertical="top" wrapText="1"/>
      <protection/>
    </xf>
    <xf numFmtId="0" fontId="7" fillId="33" borderId="17" xfId="53" applyFont="1" applyFill="1" applyBorder="1" applyAlignment="1">
      <alignment horizontal="center" vertical="top" wrapText="1"/>
      <protection/>
    </xf>
    <xf numFmtId="172" fontId="0" fillId="33" borderId="0" xfId="0" applyNumberFormat="1" applyFill="1" applyAlignment="1">
      <alignment/>
    </xf>
    <xf numFmtId="0" fontId="7" fillId="33" borderId="17" xfId="53" applyFont="1" applyFill="1" applyBorder="1" applyAlignment="1">
      <alignment vertical="top" wrapText="1"/>
      <protection/>
    </xf>
    <xf numFmtId="2" fontId="0" fillId="33" borderId="0" xfId="0" applyNumberFormat="1" applyFill="1" applyAlignment="1">
      <alignment/>
    </xf>
    <xf numFmtId="0" fontId="9" fillId="33" borderId="16" xfId="53" applyFont="1" applyFill="1" applyBorder="1" applyAlignment="1">
      <alignment vertical="top" wrapText="1"/>
      <protection/>
    </xf>
    <xf numFmtId="0" fontId="11" fillId="33" borderId="16" xfId="53" applyFont="1" applyFill="1" applyBorder="1" applyAlignment="1">
      <alignment wrapText="1"/>
      <protection/>
    </xf>
    <xf numFmtId="0" fontId="8" fillId="33" borderId="17" xfId="53" applyFont="1" applyFill="1" applyBorder="1" applyAlignment="1">
      <alignment horizontal="center" vertical="top" wrapText="1"/>
      <protection/>
    </xf>
    <xf numFmtId="0" fontId="1" fillId="33" borderId="17" xfId="53" applyFont="1" applyFill="1" applyBorder="1">
      <alignment/>
      <protection/>
    </xf>
    <xf numFmtId="0" fontId="1" fillId="33" borderId="17" xfId="53" applyFont="1" applyFill="1" applyBorder="1" applyAlignment="1">
      <alignment wrapText="1"/>
      <protection/>
    </xf>
    <xf numFmtId="0" fontId="7" fillId="33" borderId="17" xfId="53" applyFont="1" applyFill="1" applyBorder="1" applyAlignment="1">
      <alignment horizontal="center" wrapText="1"/>
      <protection/>
    </xf>
    <xf numFmtId="0" fontId="9" fillId="33" borderId="16" xfId="53" applyFont="1" applyFill="1" applyBorder="1" applyAlignment="1">
      <alignment vertical="top"/>
      <protection/>
    </xf>
    <xf numFmtId="0" fontId="11" fillId="33" borderId="16" xfId="53" applyFont="1" applyFill="1" applyBorder="1" applyAlignment="1">
      <alignment vertical="top" wrapText="1"/>
      <protection/>
    </xf>
    <xf numFmtId="0" fontId="8" fillId="33" borderId="17" xfId="53" applyFont="1" applyFill="1" applyBorder="1" applyAlignment="1">
      <alignment horizontal="center" wrapText="1"/>
      <protection/>
    </xf>
    <xf numFmtId="0" fontId="9" fillId="33" borderId="18" xfId="53" applyFont="1" applyFill="1" applyBorder="1" applyAlignment="1">
      <alignment vertical="top" wrapText="1"/>
      <protection/>
    </xf>
    <xf numFmtId="0" fontId="1" fillId="33" borderId="19" xfId="53" applyFont="1" applyFill="1" applyBorder="1" applyAlignment="1">
      <alignment vertical="top" wrapText="1"/>
      <protection/>
    </xf>
    <xf numFmtId="0" fontId="7" fillId="33" borderId="19" xfId="53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22" xfId="0" applyFont="1" applyFill="1" applyBorder="1" applyAlignment="1">
      <alignment/>
    </xf>
    <xf numFmtId="4" fontId="7" fillId="33" borderId="23" xfId="53" applyNumberFormat="1" applyFont="1" applyFill="1" applyBorder="1" applyAlignment="1">
      <alignment horizontal="center" vertical="top" wrapText="1"/>
      <protection/>
    </xf>
    <xf numFmtId="4" fontId="7" fillId="33" borderId="24" xfId="53" applyNumberFormat="1" applyFont="1" applyFill="1" applyBorder="1" applyAlignment="1">
      <alignment horizontal="center" vertical="top" wrapText="1"/>
      <protection/>
    </xf>
    <xf numFmtId="4" fontId="13" fillId="33" borderId="24" xfId="53" applyNumberFormat="1" applyFont="1" applyFill="1" applyBorder="1" applyAlignment="1">
      <alignment horizontal="center" vertical="top" wrapText="1"/>
      <protection/>
    </xf>
    <xf numFmtId="4" fontId="8" fillId="33" borderId="24" xfId="53" applyNumberFormat="1" applyFont="1" applyFill="1" applyBorder="1" applyAlignment="1">
      <alignment horizontal="center" vertical="top" wrapText="1"/>
      <protection/>
    </xf>
    <xf numFmtId="4" fontId="7" fillId="33" borderId="25" xfId="53" applyNumberFormat="1" applyFont="1" applyFill="1" applyBorder="1" applyAlignment="1">
      <alignment horizontal="center" vertical="top" wrapText="1"/>
      <protection/>
    </xf>
    <xf numFmtId="4" fontId="2" fillId="33" borderId="0" xfId="0" applyNumberFormat="1" applyFont="1" applyFill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/>
    </xf>
    <xf numFmtId="0" fontId="13" fillId="33" borderId="16" xfId="53" applyFont="1" applyFill="1" applyBorder="1" applyAlignment="1">
      <alignment vertical="top" wrapText="1"/>
      <protection/>
    </xf>
    <xf numFmtId="0" fontId="13" fillId="33" borderId="17" xfId="53" applyFont="1" applyFill="1" applyBorder="1" applyAlignment="1">
      <alignment horizontal="center" vertical="top" wrapText="1"/>
      <protection/>
    </xf>
    <xf numFmtId="4" fontId="15" fillId="33" borderId="24" xfId="53" applyNumberFormat="1" applyFont="1" applyFill="1" applyBorder="1" applyAlignment="1">
      <alignment horizontal="center" vertical="top" wrapText="1"/>
      <protection/>
    </xf>
    <xf numFmtId="0" fontId="15" fillId="33" borderId="16" xfId="53" applyFont="1" applyFill="1" applyBorder="1" applyAlignment="1">
      <alignment vertical="top" wrapText="1"/>
      <protection/>
    </xf>
    <xf numFmtId="0" fontId="15" fillId="33" borderId="17" xfId="53" applyFont="1" applyFill="1" applyBorder="1" applyAlignment="1">
      <alignment horizontal="center" vertical="top" wrapText="1"/>
      <protection/>
    </xf>
    <xf numFmtId="0" fontId="15" fillId="33" borderId="16" xfId="53" applyFont="1" applyFill="1" applyBorder="1" applyAlignment="1">
      <alignment wrapText="1"/>
      <protection/>
    </xf>
    <xf numFmtId="0" fontId="13" fillId="33" borderId="17" xfId="53" applyFont="1" applyFill="1" applyBorder="1" applyAlignment="1">
      <alignment horizontal="center" wrapText="1"/>
      <protection/>
    </xf>
    <xf numFmtId="4" fontId="16" fillId="33" borderId="24" xfId="53" applyNumberFormat="1" applyFont="1" applyFill="1" applyBorder="1" applyAlignment="1">
      <alignment horizontal="center" vertical="top" wrapText="1"/>
      <protection/>
    </xf>
    <xf numFmtId="4" fontId="2" fillId="33" borderId="24" xfId="53" applyNumberFormat="1" applyFont="1" applyFill="1" applyBorder="1" applyAlignment="1">
      <alignment horizontal="center" vertical="top" wrapText="1"/>
      <protection/>
    </xf>
    <xf numFmtId="4" fontId="38" fillId="34" borderId="1" xfId="33" applyFill="1" applyProtection="1">
      <alignment horizontal="right" vertical="top" shrinkToFit="1"/>
      <protection/>
    </xf>
    <xf numFmtId="0" fontId="18" fillId="33" borderId="17" xfId="53" applyFont="1" applyFill="1" applyBorder="1" applyAlignment="1">
      <alignment horizontal="left"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0" fontId="9" fillId="33" borderId="17" xfId="53" applyFont="1" applyFill="1" applyBorder="1" applyAlignment="1">
      <alignment horizontal="center" wrapText="1"/>
      <protection/>
    </xf>
    <xf numFmtId="0" fontId="17" fillId="33" borderId="17" xfId="53" applyFont="1" applyFill="1" applyBorder="1" applyAlignment="1">
      <alignment horizontal="center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8" fillId="33" borderId="17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wrapText="1"/>
      <protection/>
    </xf>
    <xf numFmtId="0" fontId="11" fillId="33" borderId="17" xfId="53" applyFont="1" applyFill="1" applyBorder="1" applyAlignment="1">
      <alignment wrapText="1"/>
      <protection/>
    </xf>
    <xf numFmtId="0" fontId="17" fillId="33" borderId="17" xfId="53" applyFont="1" applyFill="1" applyBorder="1" applyAlignment="1">
      <alignment vertical="top" wrapText="1"/>
      <protection/>
    </xf>
    <xf numFmtId="0" fontId="17" fillId="33" borderId="17" xfId="53" applyFont="1" applyFill="1" applyBorder="1" applyAlignment="1">
      <alignment horizontal="center" vertical="top" wrapText="1"/>
      <protection/>
    </xf>
    <xf numFmtId="0" fontId="17" fillId="33" borderId="17" xfId="53" applyFont="1" applyFill="1" applyBorder="1">
      <alignment/>
      <protection/>
    </xf>
    <xf numFmtId="14" fontId="17" fillId="33" borderId="17" xfId="53" applyNumberFormat="1" applyFont="1" applyFill="1" applyBorder="1" applyAlignment="1">
      <alignment horizontal="left" vertical="top" wrapText="1"/>
      <protection/>
    </xf>
    <xf numFmtId="0" fontId="17" fillId="33" borderId="17" xfId="53" applyFont="1" applyFill="1" applyBorder="1" applyAlignment="1">
      <alignment horizontal="center"/>
      <protection/>
    </xf>
    <xf numFmtId="49" fontId="4" fillId="0" borderId="2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2"/>
    </xf>
    <xf numFmtId="0" fontId="2" fillId="0" borderId="28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15" fillId="33" borderId="24" xfId="53" applyNumberFormat="1" applyFont="1" applyFill="1" applyBorder="1" applyAlignment="1">
      <alignment horizontal="center" vertical="top" wrapText="1"/>
      <protection/>
    </xf>
    <xf numFmtId="0" fontId="12" fillId="33" borderId="0" xfId="53" applyFont="1" applyFill="1" applyAlignment="1">
      <alignment vertical="top" wrapText="1"/>
      <protection/>
    </xf>
    <xf numFmtId="0" fontId="13" fillId="33" borderId="0" xfId="53" applyFont="1" applyFill="1" applyBorder="1" applyAlignment="1">
      <alignment horizontal="center" vertical="top" wrapText="1"/>
      <protection/>
    </xf>
    <xf numFmtId="0" fontId="12" fillId="33" borderId="0" xfId="53" applyFont="1" applyFill="1" applyBorder="1" applyAlignment="1">
      <alignment vertical="top" wrapText="1"/>
      <protection/>
    </xf>
    <xf numFmtId="4" fontId="12" fillId="33" borderId="0" xfId="53" applyNumberFormat="1" applyFont="1" applyFill="1" applyAlignment="1">
      <alignment horizontal="center" vertical="top" wrapText="1"/>
      <protection/>
    </xf>
    <xf numFmtId="4" fontId="12" fillId="33" borderId="0" xfId="53" applyNumberFormat="1" applyFont="1" applyFill="1" applyBorder="1" applyAlignment="1">
      <alignment horizontal="center" vertical="top" wrapText="1"/>
      <protection/>
    </xf>
    <xf numFmtId="0" fontId="15" fillId="33" borderId="16" xfId="53" applyFont="1" applyFill="1" applyBorder="1" applyAlignment="1">
      <alignment wrapText="1"/>
      <protection/>
    </xf>
    <xf numFmtId="0" fontId="17" fillId="33" borderId="17" xfId="53" applyFont="1" applyFill="1" applyBorder="1" applyAlignment="1">
      <alignment vertical="top" wrapText="1"/>
      <protection/>
    </xf>
    <xf numFmtId="0" fontId="18" fillId="33" borderId="17" xfId="53" applyFont="1" applyFill="1" applyBorder="1" applyAlignment="1">
      <alignment horizontal="center" vertical="top" wrapText="1"/>
      <protection/>
    </xf>
    <xf numFmtId="0" fontId="15" fillId="33" borderId="17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31">
      <selection activeCell="DU40" sqref="DU40"/>
    </sheetView>
  </sheetViews>
  <sheetFormatPr defaultColWidth="0.875" defaultRowHeight="12.75"/>
  <cols>
    <col min="1" max="16384" width="0.875" style="1" customWidth="1"/>
  </cols>
  <sheetData>
    <row r="1" s="2" customFormat="1" ht="11.25" customHeight="1" hidden="1">
      <c r="BS1" s="2" t="s">
        <v>57</v>
      </c>
    </row>
    <row r="2" s="2" customFormat="1" ht="11.25" customHeight="1" hidden="1">
      <c r="BS2" s="9" t="s">
        <v>93</v>
      </c>
    </row>
    <row r="3" s="2" customFormat="1" ht="11.25" customHeight="1" hidden="1">
      <c r="BS3" s="2" t="s">
        <v>94</v>
      </c>
    </row>
    <row r="4" s="2" customFormat="1" ht="11.25" customHeight="1" hidden="1">
      <c r="BS4" s="9" t="s">
        <v>106</v>
      </c>
    </row>
    <row r="5" s="2" customFormat="1" ht="11.25" customHeight="1" hidden="1">
      <c r="BS5" s="9" t="s">
        <v>107</v>
      </c>
    </row>
    <row r="6" s="2" customFormat="1" ht="11.25" customHeight="1" hidden="1">
      <c r="BS6" s="9" t="s">
        <v>108</v>
      </c>
    </row>
    <row r="7" ht="15">
      <c r="N7" s="2"/>
    </row>
    <row r="8" spans="57:108" ht="15">
      <c r="BE8" s="106" t="s">
        <v>14</v>
      </c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57:108" ht="15">
      <c r="BE9" s="107" t="s">
        <v>147</v>
      </c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</row>
    <row r="10" spans="57:108" s="2" customFormat="1" ht="12"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</row>
    <row r="11" spans="57:108" ht="15"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9" t="s">
        <v>148</v>
      </c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</row>
    <row r="12" spans="57:108" s="2" customFormat="1" ht="12"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</row>
    <row r="13" spans="65:99" ht="15">
      <c r="BM13" s="11" t="s">
        <v>2</v>
      </c>
      <c r="BN13" s="118" t="s">
        <v>177</v>
      </c>
      <c r="BO13" s="118"/>
      <c r="BP13" s="118"/>
      <c r="BQ13" s="118"/>
      <c r="BR13" s="1" t="s">
        <v>2</v>
      </c>
      <c r="BU13" s="118" t="s">
        <v>178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9"/>
      <c r="CN13" s="119"/>
      <c r="CO13" s="119"/>
      <c r="CP13" s="119"/>
      <c r="CQ13" s="120" t="s">
        <v>179</v>
      </c>
      <c r="CR13" s="120"/>
      <c r="CS13" s="120"/>
      <c r="CT13" s="120"/>
      <c r="CU13" s="1" t="s">
        <v>3</v>
      </c>
    </row>
    <row r="14" ht="15">
      <c r="CY14" s="8"/>
    </row>
    <row r="15" spans="1:108" ht="16.5">
      <c r="A15" s="121" t="s">
        <v>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</row>
    <row r="16" spans="36:58" s="12" customFormat="1" ht="16.5">
      <c r="AJ16" s="13"/>
      <c r="AM16" s="13"/>
      <c r="AV16" s="14"/>
      <c r="AW16" s="14"/>
      <c r="AX16" s="14"/>
      <c r="BA16" s="14" t="s">
        <v>58</v>
      </c>
      <c r="BB16" s="104" t="s">
        <v>179</v>
      </c>
      <c r="BC16" s="104"/>
      <c r="BD16" s="104"/>
      <c r="BE16" s="104"/>
      <c r="BF16" s="12" t="s">
        <v>5</v>
      </c>
    </row>
    <row r="18" spans="93:108" ht="15">
      <c r="CO18" s="109" t="s">
        <v>15</v>
      </c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</row>
    <row r="19" spans="91:108" ht="15" customHeight="1">
      <c r="CM19" s="11" t="s">
        <v>39</v>
      </c>
      <c r="CO19" s="115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36:108" ht="15" customHeight="1">
      <c r="AJ20" s="3"/>
      <c r="AK20" s="4" t="s">
        <v>2</v>
      </c>
      <c r="AL20" s="114" t="s">
        <v>177</v>
      </c>
      <c r="AM20" s="114"/>
      <c r="AN20" s="114"/>
      <c r="AO20" s="114"/>
      <c r="AP20" s="3" t="s">
        <v>2</v>
      </c>
      <c r="AQ20" s="3"/>
      <c r="AR20" s="3"/>
      <c r="AS20" s="114" t="s">
        <v>178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27">
        <v>20</v>
      </c>
      <c r="BL20" s="127"/>
      <c r="BM20" s="127"/>
      <c r="BN20" s="127"/>
      <c r="BO20" s="128" t="s">
        <v>179</v>
      </c>
      <c r="BP20" s="128"/>
      <c r="BQ20" s="128"/>
      <c r="BR20" s="128"/>
      <c r="BS20" s="3" t="s">
        <v>3</v>
      </c>
      <c r="BT20" s="3"/>
      <c r="BU20" s="3"/>
      <c r="BY20" s="17"/>
      <c r="CM20" s="11" t="s">
        <v>16</v>
      </c>
      <c r="CO20" s="115" t="s">
        <v>180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77:108" ht="15" customHeight="1">
      <c r="BY21" s="17"/>
      <c r="BZ21" s="17"/>
      <c r="CM21" s="11"/>
      <c r="CO21" s="115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77:108" ht="15" customHeight="1">
      <c r="BY22" s="17"/>
      <c r="BZ22" s="17"/>
      <c r="CM22" s="11"/>
      <c r="CO22" s="115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ht="15" customHeight="1">
      <c r="A23" s="5" t="s">
        <v>109</v>
      </c>
      <c r="AH23" s="122" t="s">
        <v>175</v>
      </c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8"/>
      <c r="BY23" s="17"/>
      <c r="CM23" s="11" t="s">
        <v>17</v>
      </c>
      <c r="CO23" s="115" t="s">
        <v>162</v>
      </c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ht="15" customHeight="1">
      <c r="A24" s="5" t="s">
        <v>110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8"/>
      <c r="BY24" s="17"/>
      <c r="BZ24" s="17"/>
      <c r="CM24" s="37"/>
      <c r="CO24" s="115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21" customHeight="1">
      <c r="A25" s="5" t="s">
        <v>105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8"/>
      <c r="BY25" s="17"/>
      <c r="BZ25" s="17"/>
      <c r="CM25" s="37"/>
      <c r="CO25" s="11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34:108" ht="21" customHeight="1"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Y26" s="17"/>
      <c r="BZ26" s="17"/>
      <c r="CM26" s="11"/>
      <c r="CO26" s="123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</row>
    <row r="27" spans="1:108" s="22" customFormat="1" ht="21" customHeight="1">
      <c r="A27" s="22" t="s">
        <v>59</v>
      </c>
      <c r="AH27" s="130" t="s">
        <v>156</v>
      </c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23"/>
      <c r="CM27" s="38"/>
      <c r="CO27" s="111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3"/>
    </row>
    <row r="28" spans="1:108" s="22" customFormat="1" ht="21" customHeight="1">
      <c r="A28" s="24" t="s">
        <v>19</v>
      </c>
      <c r="CM28" s="39" t="s">
        <v>18</v>
      </c>
      <c r="CO28" s="111" t="s">
        <v>163</v>
      </c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5" t="s">
        <v>103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6"/>
      <c r="AN30" s="6"/>
      <c r="AO30" s="6"/>
      <c r="AP30" s="6"/>
      <c r="AQ30" s="6"/>
      <c r="AR30" s="6"/>
      <c r="AS30" s="6"/>
      <c r="AT30" s="132" t="s">
        <v>149</v>
      </c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6"/>
      <c r="AN31" s="6"/>
      <c r="AO31" s="6"/>
      <c r="AP31" s="6"/>
      <c r="AQ31" s="6"/>
      <c r="AR31" s="6"/>
      <c r="AS31" s="6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5" t="s">
        <v>60</v>
      </c>
      <c r="AM33" s="18"/>
      <c r="AN33" s="18"/>
      <c r="AO33" s="18"/>
      <c r="AP33" s="18"/>
      <c r="AQ33" s="18"/>
      <c r="AR33" s="18"/>
      <c r="AS33" s="18"/>
      <c r="AT33" s="122" t="s">
        <v>157</v>
      </c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111</v>
      </c>
      <c r="AM34" s="18"/>
      <c r="AN34" s="18"/>
      <c r="AO34" s="18"/>
      <c r="AP34" s="18"/>
      <c r="AQ34" s="18"/>
      <c r="AR34" s="18"/>
      <c r="AS34" s="18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105</v>
      </c>
      <c r="AM35" s="18"/>
      <c r="AN35" s="18"/>
      <c r="AO35" s="18"/>
      <c r="AP35" s="18"/>
      <c r="AQ35" s="18"/>
      <c r="AR35" s="18"/>
      <c r="AS35" s="18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1" t="s">
        <v>123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5" t="s">
        <v>167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50.25" customHeight="1">
      <c r="A40" s="129" t="s">
        <v>169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</row>
    <row r="41" spans="1:108" ht="15" customHeight="1">
      <c r="A41" s="25" t="s">
        <v>112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9" t="s">
        <v>170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</row>
    <row r="43" spans="1:108" ht="15">
      <c r="A43" s="25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="129" customFormat="1" ht="15">
      <c r="A44" s="129" t="s">
        <v>171</v>
      </c>
    </row>
    <row r="45" s="126" customFormat="1" ht="15">
      <c r="A45" s="126" t="s">
        <v>172</v>
      </c>
    </row>
    <row r="46" spans="1:108" ht="30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</row>
    <row r="47" ht="3" customHeight="1"/>
  </sheetData>
  <sheetProtection/>
  <mergeCells count="38">
    <mergeCell ref="CO24:DD24"/>
    <mergeCell ref="AH23:BV26"/>
    <mergeCell ref="CO23:DD23"/>
    <mergeCell ref="A46:DD46"/>
    <mergeCell ref="A42:DD42"/>
    <mergeCell ref="A37:DD37"/>
    <mergeCell ref="A40:DD40"/>
    <mergeCell ref="AT30:CM31"/>
    <mergeCell ref="CO25:DD25"/>
    <mergeCell ref="CO27:DD27"/>
    <mergeCell ref="AT33:CM35"/>
    <mergeCell ref="CO26:DD26"/>
    <mergeCell ref="A45:IV45"/>
    <mergeCell ref="CO20:DD20"/>
    <mergeCell ref="BK20:BN20"/>
    <mergeCell ref="BO20:BR20"/>
    <mergeCell ref="AS20:BJ20"/>
    <mergeCell ref="A44:IV44"/>
    <mergeCell ref="AH27:BV27"/>
    <mergeCell ref="CO21:DD21"/>
    <mergeCell ref="CO28:DD28"/>
    <mergeCell ref="AL20:AO20"/>
    <mergeCell ref="CO22:DD22"/>
    <mergeCell ref="BN13:BQ13"/>
    <mergeCell ref="BU13:CL13"/>
    <mergeCell ref="CM13:CP13"/>
    <mergeCell ref="CQ13:CT13"/>
    <mergeCell ref="CO18:DD18"/>
    <mergeCell ref="CO19:DD19"/>
    <mergeCell ref="A15:DD15"/>
    <mergeCell ref="BB16:BE16"/>
    <mergeCell ref="BE10:DD10"/>
    <mergeCell ref="BE8:DD8"/>
    <mergeCell ref="BE9:DD9"/>
    <mergeCell ref="BE11:BX11"/>
    <mergeCell ref="BY11:DD11"/>
    <mergeCell ref="BE12:BX12"/>
    <mergeCell ref="BY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W76"/>
  <sheetViews>
    <sheetView view="pageBreakPreview" zoomScaleSheetLayoutView="100" zoomScalePageLayoutView="0" workbookViewId="0" topLeftCell="A11">
      <selection activeCell="BU47" sqref="BU47:DD47"/>
    </sheetView>
  </sheetViews>
  <sheetFormatPr defaultColWidth="0.875" defaultRowHeight="12.75"/>
  <cols>
    <col min="1" max="108" width="0.875" style="1" customWidth="1"/>
    <col min="109" max="109" width="2.00390625" style="1" bestFit="1" customWidth="1"/>
    <col min="110" max="16384" width="0.875" style="1" customWidth="1"/>
  </cols>
  <sheetData>
    <row r="1" ht="3" customHeight="1"/>
    <row r="2" spans="1:108" ht="30" customHeight="1">
      <c r="A2" s="156" t="s">
        <v>113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ht="7.5" customHeight="1"/>
    <row r="4" spans="1:108" ht="15">
      <c r="A4" s="157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9"/>
      <c r="BU4" s="157" t="s">
        <v>6</v>
      </c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9"/>
    </row>
    <row r="5" spans="1:108" s="3" customFormat="1" ht="15" customHeight="1">
      <c r="A5" s="30"/>
      <c r="B5" s="143" t="s">
        <v>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4"/>
      <c r="BU5" s="152">
        <f>BU7+BU13</f>
        <v>12411449.89</v>
      </c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4"/>
    </row>
    <row r="6" spans="1:108" ht="15">
      <c r="A6" s="10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6"/>
      <c r="BU6" s="140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ht="30" customHeight="1">
      <c r="A7" s="31"/>
      <c r="B7" s="136" t="s">
        <v>114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40">
        <v>9199493.56</v>
      </c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2"/>
    </row>
    <row r="8" spans="1:108" ht="15">
      <c r="A8" s="10"/>
      <c r="B8" s="138" t="s">
        <v>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9"/>
      <c r="BU8" s="140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2"/>
    </row>
    <row r="9" spans="1:108" ht="45" customHeight="1">
      <c r="A9" s="31"/>
      <c r="B9" s="136" t="s">
        <v>124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0">
        <v>9199493.56</v>
      </c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2"/>
    </row>
    <row r="10" spans="1:108" ht="45" customHeight="1">
      <c r="A10" s="31"/>
      <c r="B10" s="136" t="s">
        <v>115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5"/>
    </row>
    <row r="11" spans="1:108" ht="45" customHeight="1">
      <c r="A11" s="31"/>
      <c r="B11" s="136" t="s">
        <v>116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33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5"/>
    </row>
    <row r="12" spans="1:108" ht="30" customHeight="1">
      <c r="A12" s="31"/>
      <c r="B12" s="136" t="s">
        <v>117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33">
        <v>2214977.66</v>
      </c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</row>
    <row r="13" spans="1:127" ht="30" customHeight="1">
      <c r="A13" s="31"/>
      <c r="B13" s="136" t="s">
        <v>118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33">
        <v>3211956.33</v>
      </c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  <c r="DE13" s="155">
        <f>1891692.42-BU13</f>
        <v>-1320263.9100000001</v>
      </c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</row>
    <row r="14" spans="1:108" ht="15">
      <c r="A14" s="32"/>
      <c r="B14" s="138" t="s">
        <v>8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9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</row>
    <row r="15" spans="1:108" ht="30" customHeight="1">
      <c r="A15" s="31"/>
      <c r="B15" s="136" t="s">
        <v>25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33">
        <v>3148752.33</v>
      </c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ht="15">
      <c r="A16" s="31"/>
      <c r="B16" s="136" t="s">
        <v>26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33">
        <v>78961.37</v>
      </c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s="3" customFormat="1" ht="15" customHeight="1">
      <c r="A17" s="30"/>
      <c r="B17" s="143" t="s">
        <v>95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47">
        <v>0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10"/>
      <c r="B18" s="145" t="s">
        <v>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1:108" ht="30" customHeight="1">
      <c r="A19" s="33"/>
      <c r="B19" s="150" t="s">
        <v>119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1"/>
      <c r="BU19" s="140">
        <v>1173017.94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2"/>
    </row>
    <row r="20" spans="1:108" ht="30" customHeight="1">
      <c r="A20" s="31"/>
      <c r="B20" s="136" t="s">
        <v>120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7"/>
      <c r="BU20" s="140">
        <v>0</v>
      </c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2"/>
    </row>
    <row r="21" spans="1:108" ht="15" customHeight="1">
      <c r="A21" s="34"/>
      <c r="B21" s="138" t="s">
        <v>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9"/>
      <c r="BU21" s="140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2"/>
    </row>
    <row r="22" spans="1:108" ht="15" customHeight="1">
      <c r="A22" s="31"/>
      <c r="B22" s="136" t="s">
        <v>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33">
        <v>0</v>
      </c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5"/>
    </row>
    <row r="23" spans="1:108" ht="15" customHeight="1">
      <c r="A23" s="31"/>
      <c r="B23" s="136" t="s">
        <v>10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7"/>
      <c r="BU23" s="133">
        <v>0</v>
      </c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</row>
    <row r="24" spans="1:108" ht="15" customHeight="1">
      <c r="A24" s="31"/>
      <c r="B24" s="136" t="s">
        <v>102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33">
        <v>0</v>
      </c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</row>
    <row r="25" spans="1:108" ht="15" customHeight="1">
      <c r="A25" s="31"/>
      <c r="B25" s="136" t="s">
        <v>11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7"/>
      <c r="BU25" s="133">
        <v>0</v>
      </c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 customHeight="1">
      <c r="A26" s="31"/>
      <c r="B26" s="136" t="s">
        <v>12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7"/>
      <c r="BU26" s="133">
        <v>0</v>
      </c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ht="15" customHeight="1">
      <c r="A27" s="31"/>
      <c r="B27" s="136" t="s">
        <v>13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33">
        <v>0</v>
      </c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30" customHeight="1">
      <c r="A28" s="31"/>
      <c r="B28" s="136" t="s">
        <v>63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33">
        <v>0</v>
      </c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08" ht="30" customHeight="1">
      <c r="A29" s="31"/>
      <c r="B29" s="136" t="s">
        <v>98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33">
        <v>0</v>
      </c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15" customHeight="1">
      <c r="A30" s="31"/>
      <c r="B30" s="136" t="s">
        <v>64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3">
        <v>0</v>
      </c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ht="15" customHeight="1">
      <c r="A31" s="31"/>
      <c r="B31" s="136" t="s">
        <v>65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3">
        <v>0</v>
      </c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ht="45" customHeight="1">
      <c r="A32" s="31"/>
      <c r="B32" s="136" t="s">
        <v>66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3">
        <v>0</v>
      </c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ht="13.5" customHeight="1">
      <c r="A33" s="34"/>
      <c r="B33" s="138" t="s">
        <v>8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33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5"/>
    </row>
    <row r="34" spans="1:108" ht="15" customHeight="1">
      <c r="A34" s="31"/>
      <c r="B34" s="136" t="s">
        <v>67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3">
        <v>0</v>
      </c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" customHeight="1">
      <c r="A35" s="31"/>
      <c r="B35" s="136" t="s">
        <v>68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3">
        <v>0</v>
      </c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</row>
    <row r="36" spans="1:108" ht="15" customHeight="1">
      <c r="A36" s="31"/>
      <c r="B36" s="136" t="s">
        <v>62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3">
        <v>0</v>
      </c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15" customHeight="1">
      <c r="A37" s="31"/>
      <c r="B37" s="136" t="s">
        <v>69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33">
        <v>0</v>
      </c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ht="15" customHeight="1">
      <c r="A38" s="31"/>
      <c r="B38" s="136" t="s">
        <v>70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33">
        <v>0</v>
      </c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ht="15" customHeight="1">
      <c r="A39" s="31"/>
      <c r="B39" s="136" t="s">
        <v>71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3">
        <v>0</v>
      </c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30" customHeight="1">
      <c r="A40" s="31"/>
      <c r="B40" s="136" t="s">
        <v>72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33">
        <v>0</v>
      </c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</row>
    <row r="41" spans="1:108" ht="30" customHeight="1">
      <c r="A41" s="31"/>
      <c r="B41" s="136" t="s">
        <v>97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33">
        <v>0</v>
      </c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" customHeight="1">
      <c r="A42" s="31"/>
      <c r="B42" s="136" t="s">
        <v>73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33">
        <v>0</v>
      </c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5"/>
    </row>
    <row r="43" spans="1:108" ht="15" customHeight="1">
      <c r="A43" s="31"/>
      <c r="B43" s="136" t="s">
        <v>74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33">
        <v>0</v>
      </c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s="3" customFormat="1" ht="15" customHeight="1">
      <c r="A44" s="30"/>
      <c r="B44" s="143" t="s">
        <v>96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4"/>
      <c r="BU44" s="147">
        <v>0</v>
      </c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" customHeight="1">
      <c r="A45" s="35"/>
      <c r="B45" s="145" t="s">
        <v>1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6"/>
      <c r="BU45" s="133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5"/>
    </row>
    <row r="46" spans="1:108" ht="15" customHeight="1">
      <c r="A46" s="31"/>
      <c r="B46" s="136" t="s">
        <v>75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33">
        <v>0</v>
      </c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30" customHeight="1">
      <c r="A47" s="31"/>
      <c r="B47" s="136" t="s">
        <v>121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33">
        <f>BU52+BU53+BU54</f>
        <v>117388.25</v>
      </c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ht="15" customHeight="1">
      <c r="A48" s="34"/>
      <c r="B48" s="138" t="s">
        <v>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9"/>
      <c r="BU48" s="140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" customHeight="1">
      <c r="A49" s="31"/>
      <c r="B49" s="136" t="s">
        <v>82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33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5"/>
    </row>
    <row r="50" spans="1:108" ht="15" customHeight="1">
      <c r="A50" s="31"/>
      <c r="B50" s="136" t="s">
        <v>40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33">
        <v>0</v>
      </c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5"/>
    </row>
    <row r="51" spans="1:108" ht="15" customHeight="1">
      <c r="A51" s="31"/>
      <c r="B51" s="136" t="s">
        <v>41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33">
        <v>0</v>
      </c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" customHeight="1">
      <c r="A52" s="31"/>
      <c r="B52" s="136" t="s">
        <v>42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33">
        <v>2300</v>
      </c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</row>
    <row r="53" spans="1:108" ht="15" customHeight="1">
      <c r="A53" s="31"/>
      <c r="B53" s="136" t="s">
        <v>43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7"/>
      <c r="BU53" s="133">
        <v>20528.25</v>
      </c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" customHeight="1">
      <c r="A54" s="31"/>
      <c r="B54" s="136" t="s">
        <v>44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33">
        <v>94560</v>
      </c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5"/>
    </row>
    <row r="55" spans="1:108" ht="15" customHeight="1">
      <c r="A55" s="31"/>
      <c r="B55" s="136" t="s">
        <v>45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  <c r="BU55" s="133">
        <v>0</v>
      </c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5" customHeight="1">
      <c r="A56" s="31"/>
      <c r="B56" s="136" t="s">
        <v>76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7"/>
      <c r="BU56" s="133">
        <v>0</v>
      </c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5"/>
    </row>
    <row r="57" spans="1:108" ht="15" customHeight="1">
      <c r="A57" s="31"/>
      <c r="B57" s="136" t="s">
        <v>99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3">
        <v>0</v>
      </c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5"/>
    </row>
    <row r="58" spans="1:108" ht="15" customHeight="1">
      <c r="A58" s="31"/>
      <c r="B58" s="136" t="s">
        <v>77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33">
        <v>0</v>
      </c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5"/>
    </row>
    <row r="59" spans="1:108" ht="15" customHeight="1">
      <c r="A59" s="31"/>
      <c r="B59" s="136" t="s">
        <v>78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33">
        <v>0</v>
      </c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5"/>
    </row>
    <row r="60" spans="1:108" ht="15" customHeight="1">
      <c r="A60" s="31"/>
      <c r="B60" s="136" t="s">
        <v>79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33">
        <v>0</v>
      </c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5"/>
    </row>
    <row r="61" spans="1:108" ht="15" customHeight="1">
      <c r="A61" s="31"/>
      <c r="B61" s="136" t="s">
        <v>80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33">
        <v>0</v>
      </c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5"/>
    </row>
    <row r="62" spans="1:108" ht="45" customHeight="1">
      <c r="A62" s="31"/>
      <c r="B62" s="136" t="s">
        <v>81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33">
        <v>0</v>
      </c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5"/>
    </row>
    <row r="63" spans="1:108" ht="15" customHeight="1">
      <c r="A63" s="36"/>
      <c r="B63" s="138" t="s">
        <v>8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9"/>
      <c r="BU63" s="133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15" customHeight="1">
      <c r="A64" s="31"/>
      <c r="B64" s="136" t="s">
        <v>83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33">
        <v>0</v>
      </c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5"/>
    </row>
    <row r="65" spans="1:108" ht="15" customHeight="1">
      <c r="A65" s="31"/>
      <c r="B65" s="136" t="s">
        <v>46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33">
        <v>0</v>
      </c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15" customHeight="1">
      <c r="A66" s="31"/>
      <c r="B66" s="136" t="s">
        <v>47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33">
        <v>0</v>
      </c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5"/>
    </row>
    <row r="67" spans="1:108" ht="15" customHeight="1">
      <c r="A67" s="31"/>
      <c r="B67" s="136" t="s">
        <v>48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33">
        <v>0</v>
      </c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15" customHeight="1">
      <c r="A68" s="31"/>
      <c r="B68" s="136" t="s">
        <v>49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33">
        <v>0</v>
      </c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5"/>
    </row>
    <row r="69" spans="1:108" ht="15" customHeight="1">
      <c r="A69" s="31"/>
      <c r="B69" s="136" t="s">
        <v>50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33">
        <v>0</v>
      </c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15" customHeight="1">
      <c r="A70" s="31"/>
      <c r="B70" s="136" t="s">
        <v>51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33">
        <v>0</v>
      </c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5"/>
    </row>
    <row r="71" spans="1:108" ht="15" customHeight="1">
      <c r="A71" s="31"/>
      <c r="B71" s="136" t="s">
        <v>84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33">
        <v>0</v>
      </c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15" customHeight="1">
      <c r="A72" s="31"/>
      <c r="B72" s="136" t="s">
        <v>100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33">
        <v>0</v>
      </c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5"/>
    </row>
    <row r="73" spans="1:108" ht="15" customHeight="1">
      <c r="A73" s="31"/>
      <c r="B73" s="136" t="s">
        <v>85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33">
        <v>0</v>
      </c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1:108" ht="15" customHeight="1">
      <c r="A74" s="31"/>
      <c r="B74" s="136" t="s">
        <v>86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33">
        <v>0</v>
      </c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5"/>
    </row>
    <row r="75" spans="1:108" ht="15" customHeight="1">
      <c r="A75" s="31"/>
      <c r="B75" s="136" t="s">
        <v>87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33">
        <v>0</v>
      </c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</row>
    <row r="76" spans="1:108" ht="15" customHeight="1">
      <c r="A76" s="31"/>
      <c r="B76" s="136" t="s">
        <v>88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33">
        <v>0</v>
      </c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5"/>
    </row>
  </sheetData>
  <sheetProtection/>
  <mergeCells count="148">
    <mergeCell ref="DE13:DW13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5:DD5"/>
    <mergeCell ref="BU15:DD15"/>
    <mergeCell ref="BU10:DD10"/>
    <mergeCell ref="BU6:DD6"/>
    <mergeCell ref="BU7:DD7"/>
    <mergeCell ref="BU8:DD8"/>
    <mergeCell ref="BU13:DD13"/>
    <mergeCell ref="BU16:DD16"/>
    <mergeCell ref="BU18:DD18"/>
    <mergeCell ref="B11:BT11"/>
    <mergeCell ref="BU11:DD11"/>
    <mergeCell ref="B10:BT10"/>
    <mergeCell ref="BU12:DD12"/>
    <mergeCell ref="B12:BT12"/>
    <mergeCell ref="B14:BT14"/>
    <mergeCell ref="B17:BT17"/>
    <mergeCell ref="B18:BT18"/>
    <mergeCell ref="B15:BT15"/>
    <mergeCell ref="B20:BT20"/>
    <mergeCell ref="B13:BT13"/>
    <mergeCell ref="B16:BT16"/>
    <mergeCell ref="BU49:DD49"/>
    <mergeCell ref="B21:BT21"/>
    <mergeCell ref="B22:BT22"/>
    <mergeCell ref="B19:BT19"/>
    <mergeCell ref="BU19:DD19"/>
    <mergeCell ref="BU20:DD20"/>
    <mergeCell ref="BU25:DD25"/>
    <mergeCell ref="B25:BT25"/>
    <mergeCell ref="B23:BT23"/>
    <mergeCell ref="B24:BT24"/>
    <mergeCell ref="B47:BT47"/>
    <mergeCell ref="BU37:DD37"/>
    <mergeCell ref="BU45:DD45"/>
    <mergeCell ref="BU23:DD23"/>
    <mergeCell ref="BU14:DD14"/>
    <mergeCell ref="BU17:DD17"/>
    <mergeCell ref="BU24:DD24"/>
    <mergeCell ref="BU21:DD21"/>
    <mergeCell ref="BU22:DD22"/>
    <mergeCell ref="BU40:DD40"/>
    <mergeCell ref="BU43:DD43"/>
    <mergeCell ref="BU44:DD44"/>
    <mergeCell ref="BU50:DD50"/>
    <mergeCell ref="B49:BT49"/>
    <mergeCell ref="B56:BT56"/>
    <mergeCell ref="BU53:DD53"/>
    <mergeCell ref="BU51:DD51"/>
    <mergeCell ref="B51:BT51"/>
    <mergeCell ref="B52:BT52"/>
    <mergeCell ref="B53:BT53"/>
    <mergeCell ref="B54:BT54"/>
    <mergeCell ref="BU54:DD54"/>
    <mergeCell ref="B76:BT76"/>
    <mergeCell ref="B44:BT44"/>
    <mergeCell ref="B43:BT43"/>
    <mergeCell ref="B38:BT38"/>
    <mergeCell ref="B48:BT48"/>
    <mergeCell ref="B45:BT45"/>
    <mergeCell ref="B75:BT75"/>
    <mergeCell ref="B73:BT73"/>
    <mergeCell ref="B68:BT68"/>
    <mergeCell ref="B46:BT46"/>
    <mergeCell ref="BU76:DD76"/>
    <mergeCell ref="B35:BT35"/>
    <mergeCell ref="BU35:DD35"/>
    <mergeCell ref="B41:BT41"/>
    <mergeCell ref="BU41:DD41"/>
    <mergeCell ref="B42:BT42"/>
    <mergeCell ref="BU42:DD42"/>
    <mergeCell ref="B40:BT40"/>
    <mergeCell ref="B37:BT37"/>
    <mergeCell ref="B39:BT39"/>
    <mergeCell ref="B26:BT26"/>
    <mergeCell ref="B27:BT27"/>
    <mergeCell ref="BU26:DD26"/>
    <mergeCell ref="BU59:DD59"/>
    <mergeCell ref="B58:BT58"/>
    <mergeCell ref="B34:BT34"/>
    <mergeCell ref="BU34:DD34"/>
    <mergeCell ref="B33:BT33"/>
    <mergeCell ref="BU46:DD46"/>
    <mergeCell ref="BU56:DD56"/>
    <mergeCell ref="BU36:DD36"/>
    <mergeCell ref="B36:BT36"/>
    <mergeCell ref="B29:BT29"/>
    <mergeCell ref="BU27:DD27"/>
    <mergeCell ref="BU29:DD29"/>
    <mergeCell ref="B30:BT30"/>
    <mergeCell ref="B28:BT28"/>
    <mergeCell ref="BU28:DD28"/>
    <mergeCell ref="BU30:DD30"/>
    <mergeCell ref="BU57:DD57"/>
    <mergeCell ref="BU58:DD58"/>
    <mergeCell ref="B59:BT59"/>
    <mergeCell ref="B31:BT31"/>
    <mergeCell ref="BU39:DD39"/>
    <mergeCell ref="BU38:DD38"/>
    <mergeCell ref="BU33:DD33"/>
    <mergeCell ref="BU31:DD31"/>
    <mergeCell ref="BU32:DD32"/>
    <mergeCell ref="B32:BT32"/>
    <mergeCell ref="B60:BT60"/>
    <mergeCell ref="B61:BT61"/>
    <mergeCell ref="BU61:DD61"/>
    <mergeCell ref="BU48:DD48"/>
    <mergeCell ref="BU47:DD47"/>
    <mergeCell ref="B55:BT55"/>
    <mergeCell ref="BU55:DD55"/>
    <mergeCell ref="BU60:DD60"/>
    <mergeCell ref="BU52:DD52"/>
    <mergeCell ref="B50:BT50"/>
    <mergeCell ref="BU71:DD71"/>
    <mergeCell ref="BU63:DD63"/>
    <mergeCell ref="B63:BT63"/>
    <mergeCell ref="B64:BT64"/>
    <mergeCell ref="B65:BT65"/>
    <mergeCell ref="BU65:DD65"/>
    <mergeCell ref="BU64:DD64"/>
    <mergeCell ref="B57:BT57"/>
    <mergeCell ref="BU75:DD75"/>
    <mergeCell ref="BU70:DD70"/>
    <mergeCell ref="B74:BT74"/>
    <mergeCell ref="BU74:DD74"/>
    <mergeCell ref="B72:BT72"/>
    <mergeCell ref="B70:BT70"/>
    <mergeCell ref="BU73:DD73"/>
    <mergeCell ref="B71:BT71"/>
    <mergeCell ref="BU66:DD66"/>
    <mergeCell ref="BU72:DD72"/>
    <mergeCell ref="B69:BT69"/>
    <mergeCell ref="BU69:DD69"/>
    <mergeCell ref="BU62:DD62"/>
    <mergeCell ref="B67:BT67"/>
    <mergeCell ref="BU67:DD67"/>
    <mergeCell ref="B66:BT66"/>
    <mergeCell ref="BU68:DD68"/>
    <mergeCell ref="B62:BT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4"/>
  <sheetViews>
    <sheetView tabSelected="1" zoomScaleSheetLayoutView="89" zoomScalePageLayoutView="0" workbookViewId="0" topLeftCell="A1">
      <selection activeCell="E6" sqref="E6"/>
    </sheetView>
  </sheetViews>
  <sheetFormatPr defaultColWidth="9.00390625" defaultRowHeight="12.75"/>
  <cols>
    <col min="1" max="1" width="52.00390625" style="40" customWidth="1"/>
    <col min="2" max="2" width="11.625" style="40" customWidth="1"/>
    <col min="3" max="3" width="13.375" style="40" customWidth="1"/>
    <col min="4" max="4" width="12.125" style="40" customWidth="1"/>
    <col min="5" max="5" width="25.625" style="79" customWidth="1"/>
    <col min="6" max="6" width="21.25390625" style="40" customWidth="1"/>
    <col min="7" max="7" width="12.75390625" style="40" bestFit="1" customWidth="1"/>
    <col min="8" max="8" width="13.25390625" style="40" customWidth="1"/>
    <col min="9" max="9" width="10.125" style="40" bestFit="1" customWidth="1"/>
    <col min="10" max="16384" width="9.125" style="40" customWidth="1"/>
  </cols>
  <sheetData>
    <row r="1" spans="1:5" ht="16.5">
      <c r="A1" s="161"/>
      <c r="B1" s="161"/>
      <c r="C1" s="161"/>
      <c r="D1" s="161"/>
      <c r="E1" s="164"/>
    </row>
    <row r="2" spans="1:5" ht="15" thickBot="1">
      <c r="A2" s="162" t="s">
        <v>126</v>
      </c>
      <c r="B2" s="162"/>
      <c r="C2" s="162"/>
      <c r="D2" s="163"/>
      <c r="E2" s="165"/>
    </row>
    <row r="3" spans="1:5" ht="96">
      <c r="A3" s="41" t="s">
        <v>0</v>
      </c>
      <c r="B3" s="42" t="s">
        <v>127</v>
      </c>
      <c r="C3" s="42" t="s">
        <v>128</v>
      </c>
      <c r="D3" s="42" t="s">
        <v>129</v>
      </c>
      <c r="E3" s="69" t="s">
        <v>89</v>
      </c>
    </row>
    <row r="4" spans="1:5" ht="30">
      <c r="A4" s="43" t="s">
        <v>52</v>
      </c>
      <c r="B4" s="99"/>
      <c r="C4" s="95"/>
      <c r="D4" s="45" t="s">
        <v>20</v>
      </c>
      <c r="E4" s="70"/>
    </row>
    <row r="5" spans="1:9" ht="15">
      <c r="A5" s="43" t="s">
        <v>21</v>
      </c>
      <c r="B5" s="99"/>
      <c r="C5" s="95"/>
      <c r="D5" s="45" t="s">
        <v>20</v>
      </c>
      <c r="E5" s="71">
        <f>E7+E8+E14</f>
        <v>39215316.98</v>
      </c>
      <c r="F5" s="46">
        <f>E4+E5</f>
        <v>39215316.98</v>
      </c>
      <c r="H5" s="80">
        <f>E5-E25</f>
        <v>0</v>
      </c>
      <c r="I5" s="80"/>
    </row>
    <row r="6" spans="1:6" ht="18" customHeight="1">
      <c r="A6" s="43" t="s">
        <v>8</v>
      </c>
      <c r="B6" s="99"/>
      <c r="C6" s="95"/>
      <c r="D6" s="45" t="s">
        <v>20</v>
      </c>
      <c r="E6" s="89"/>
      <c r="F6" s="40" t="s">
        <v>176</v>
      </c>
    </row>
    <row r="7" spans="1:7" ht="28.5">
      <c r="A7" s="81" t="s">
        <v>122</v>
      </c>
      <c r="B7" s="96"/>
      <c r="C7" s="96"/>
      <c r="D7" s="85" t="s">
        <v>20</v>
      </c>
      <c r="E7" s="83">
        <f>E28+E52+E101+E58</f>
        <v>38459566</v>
      </c>
      <c r="F7" s="80">
        <f>E7+E8+E9+E12</f>
        <v>38677335</v>
      </c>
      <c r="G7" s="80"/>
    </row>
    <row r="8" spans="1:5" ht="30" customHeight="1">
      <c r="A8" s="81" t="s">
        <v>134</v>
      </c>
      <c r="B8" s="96"/>
      <c r="C8" s="96"/>
      <c r="D8" s="85"/>
      <c r="E8" s="83">
        <f>E86+E91+E106</f>
        <v>217769</v>
      </c>
    </row>
    <row r="9" spans="1:5" ht="13.5" hidden="1">
      <c r="A9" s="86"/>
      <c r="B9" s="96"/>
      <c r="C9" s="91"/>
      <c r="D9" s="85"/>
      <c r="E9" s="83"/>
    </row>
    <row r="10" spans="1:5" ht="13.5" hidden="1">
      <c r="A10" s="86"/>
      <c r="B10" s="96"/>
      <c r="C10" s="91"/>
      <c r="D10" s="85"/>
      <c r="E10" s="83"/>
    </row>
    <row r="11" spans="1:6" ht="13.5" hidden="1">
      <c r="A11" s="86"/>
      <c r="B11" s="96"/>
      <c r="C11" s="91"/>
      <c r="D11" s="85"/>
      <c r="E11" s="83"/>
      <c r="F11" s="80">
        <f>E10+E13+E11</f>
        <v>0</v>
      </c>
    </row>
    <row r="12" spans="1:7" ht="13.5" hidden="1">
      <c r="A12" s="84"/>
      <c r="B12" s="96"/>
      <c r="C12" s="96"/>
      <c r="D12" s="85"/>
      <c r="E12" s="83"/>
      <c r="G12" s="80"/>
    </row>
    <row r="13" spans="1:5" ht="65.25" customHeight="1" hidden="1">
      <c r="A13" s="86"/>
      <c r="B13" s="96"/>
      <c r="C13" s="91"/>
      <c r="D13" s="85"/>
      <c r="E13" s="83"/>
    </row>
    <row r="14" spans="1:5" ht="50.25" customHeight="1">
      <c r="A14" s="84" t="s">
        <v>159</v>
      </c>
      <c r="B14" s="96"/>
      <c r="C14" s="96"/>
      <c r="D14" s="85"/>
      <c r="E14" s="83">
        <f>E16+E17+E24</f>
        <v>537981.98</v>
      </c>
    </row>
    <row r="15" spans="1:7" ht="15">
      <c r="A15" s="43" t="s">
        <v>8</v>
      </c>
      <c r="B15" s="99"/>
      <c r="C15" s="95"/>
      <c r="D15" s="45" t="s">
        <v>20</v>
      </c>
      <c r="E15" s="70"/>
      <c r="G15" s="80">
        <f>E5+E4-E25</f>
        <v>0</v>
      </c>
    </row>
    <row r="16" spans="1:5" ht="15">
      <c r="A16" s="43" t="s">
        <v>150</v>
      </c>
      <c r="B16" s="99" t="s">
        <v>143</v>
      </c>
      <c r="C16" s="95"/>
      <c r="D16" s="45" t="s">
        <v>20</v>
      </c>
      <c r="E16" s="70">
        <v>159477.98</v>
      </c>
    </row>
    <row r="17" spans="1:7" ht="15">
      <c r="A17" s="43" t="s">
        <v>158</v>
      </c>
      <c r="B17" s="102" t="s">
        <v>141</v>
      </c>
      <c r="C17" s="95"/>
      <c r="D17" s="45" t="s">
        <v>20</v>
      </c>
      <c r="E17" s="70">
        <v>302920</v>
      </c>
      <c r="F17" s="80"/>
      <c r="G17" s="80"/>
    </row>
    <row r="18" spans="1:5" ht="15" hidden="1">
      <c r="A18" s="43" t="s">
        <v>130</v>
      </c>
      <c r="B18" s="99"/>
      <c r="C18" s="95"/>
      <c r="D18" s="45"/>
      <c r="E18" s="70"/>
    </row>
    <row r="19" spans="1:5" ht="30" hidden="1">
      <c r="A19" s="43" t="s">
        <v>90</v>
      </c>
      <c r="B19" s="99"/>
      <c r="C19" s="95"/>
      <c r="D19" s="45" t="s">
        <v>20</v>
      </c>
      <c r="E19" s="70">
        <v>0</v>
      </c>
    </row>
    <row r="20" spans="1:5" ht="15" hidden="1">
      <c r="A20" s="43" t="s">
        <v>8</v>
      </c>
      <c r="B20" s="99"/>
      <c r="C20" s="95"/>
      <c r="D20" s="45" t="s">
        <v>20</v>
      </c>
      <c r="E20" s="70"/>
    </row>
    <row r="21" spans="1:5" ht="15" hidden="1">
      <c r="A21" s="43"/>
      <c r="B21" s="99"/>
      <c r="C21" s="95"/>
      <c r="D21" s="45"/>
      <c r="E21" s="70"/>
    </row>
    <row r="22" spans="1:5" ht="15" hidden="1">
      <c r="A22" s="43" t="s">
        <v>91</v>
      </c>
      <c r="B22" s="99"/>
      <c r="C22" s="95"/>
      <c r="D22" s="45" t="s">
        <v>20</v>
      </c>
      <c r="E22" s="70"/>
    </row>
    <row r="23" spans="1:5" ht="30" hidden="1">
      <c r="A23" s="43" t="s">
        <v>53</v>
      </c>
      <c r="B23" s="99"/>
      <c r="C23" s="95"/>
      <c r="D23" s="45" t="s">
        <v>20</v>
      </c>
      <c r="E23" s="70"/>
    </row>
    <row r="24" spans="1:5" ht="15">
      <c r="A24" s="43" t="s">
        <v>166</v>
      </c>
      <c r="B24" s="99" t="s">
        <v>141</v>
      </c>
      <c r="C24" s="95"/>
      <c r="D24" s="45"/>
      <c r="E24" s="70">
        <v>75584</v>
      </c>
    </row>
    <row r="25" spans="1:7" ht="14.25">
      <c r="A25" s="81" t="s">
        <v>22</v>
      </c>
      <c r="B25" s="99"/>
      <c r="C25" s="95"/>
      <c r="D25" s="82">
        <v>900</v>
      </c>
      <c r="E25" s="71">
        <f>E28+E52+E58+E86+E91+E101+E106+E139+E162</f>
        <v>39215316.98</v>
      </c>
      <c r="F25" s="90">
        <f>E25-E5</f>
        <v>0</v>
      </c>
      <c r="G25" s="48">
        <f>E25-F25</f>
        <v>39215316.98</v>
      </c>
    </row>
    <row r="26" spans="1:7" ht="15">
      <c r="A26" s="43" t="s">
        <v>8</v>
      </c>
      <c r="B26" s="99"/>
      <c r="C26" s="95"/>
      <c r="D26" s="45"/>
      <c r="E26" s="70"/>
      <c r="G26" s="80"/>
    </row>
    <row r="27" spans="1:7" ht="28.5">
      <c r="A27" s="81" t="s">
        <v>122</v>
      </c>
      <c r="B27" s="99" t="s">
        <v>165</v>
      </c>
      <c r="C27" s="95"/>
      <c r="D27" s="45"/>
      <c r="E27" s="71">
        <f>E28+E52+E58+E101</f>
        <v>38459566</v>
      </c>
      <c r="F27" s="80"/>
      <c r="G27" s="80"/>
    </row>
    <row r="28" spans="1:7" ht="48">
      <c r="A28" s="84" t="s">
        <v>182</v>
      </c>
      <c r="B28" s="100"/>
      <c r="C28" s="96">
        <v>121021030</v>
      </c>
      <c r="D28" s="45" t="s">
        <v>20</v>
      </c>
      <c r="E28" s="88">
        <f>E30+E35+E43+E50+E46</f>
        <v>9706614</v>
      </c>
      <c r="F28" s="48">
        <v>32328682.68</v>
      </c>
      <c r="G28" s="48">
        <f>E28-F28</f>
        <v>-22622068.68</v>
      </c>
    </row>
    <row r="29" spans="1:5" ht="15">
      <c r="A29" s="50"/>
      <c r="B29" s="99"/>
      <c r="C29" s="92"/>
      <c r="D29" s="51" t="s">
        <v>20</v>
      </c>
      <c r="E29" s="70"/>
    </row>
    <row r="30" spans="1:5" ht="15">
      <c r="A30" s="49" t="s">
        <v>27</v>
      </c>
      <c r="B30" s="101"/>
      <c r="C30" s="97"/>
      <c r="D30" s="54">
        <v>210</v>
      </c>
      <c r="E30" s="70">
        <f>E32+E34+E33</f>
        <v>7534508</v>
      </c>
    </row>
    <row r="31" spans="1:5" ht="15">
      <c r="A31" s="49" t="s">
        <v>1</v>
      </c>
      <c r="B31" s="99"/>
      <c r="C31" s="95"/>
      <c r="D31" s="47"/>
      <c r="E31" s="70"/>
    </row>
    <row r="32" spans="1:7" ht="15">
      <c r="A32" s="49" t="s">
        <v>28</v>
      </c>
      <c r="B32" s="101"/>
      <c r="C32" s="97"/>
      <c r="D32" s="54">
        <v>211</v>
      </c>
      <c r="E32" s="70">
        <v>5785951</v>
      </c>
      <c r="F32" s="40">
        <v>23150217</v>
      </c>
      <c r="G32" s="80">
        <f>E32-F32</f>
        <v>-17364266</v>
      </c>
    </row>
    <row r="33" spans="1:5" ht="15">
      <c r="A33" s="55" t="s">
        <v>29</v>
      </c>
      <c r="B33" s="101"/>
      <c r="C33" s="97"/>
      <c r="D33" s="54">
        <v>212</v>
      </c>
      <c r="E33" s="70">
        <v>1200</v>
      </c>
    </row>
    <row r="34" spans="1:7" ht="15">
      <c r="A34" s="49" t="s">
        <v>131</v>
      </c>
      <c r="B34" s="101"/>
      <c r="C34" s="97"/>
      <c r="D34" s="54">
        <v>213</v>
      </c>
      <c r="E34" s="70">
        <v>1747357</v>
      </c>
      <c r="F34" s="40">
        <v>6968365</v>
      </c>
      <c r="G34" s="80">
        <f>E34-F34</f>
        <v>-5221008</v>
      </c>
    </row>
    <row r="35" spans="1:5" ht="15">
      <c r="A35" s="49" t="s">
        <v>38</v>
      </c>
      <c r="B35" s="101"/>
      <c r="C35" s="97"/>
      <c r="D35" s="54">
        <v>220</v>
      </c>
      <c r="E35" s="70">
        <f>E37+E39+E41+E42</f>
        <v>1963749</v>
      </c>
    </row>
    <row r="36" spans="1:5" ht="15">
      <c r="A36" s="49" t="s">
        <v>1</v>
      </c>
      <c r="B36" s="101"/>
      <c r="C36" s="97"/>
      <c r="D36" s="54"/>
      <c r="E36" s="70"/>
    </row>
    <row r="37" spans="1:7" ht="15">
      <c r="A37" s="49" t="s">
        <v>30</v>
      </c>
      <c r="B37" s="101"/>
      <c r="C37" s="97"/>
      <c r="D37" s="54">
        <v>221</v>
      </c>
      <c r="E37" s="70">
        <v>63000</v>
      </c>
      <c r="F37" s="40">
        <v>59000</v>
      </c>
      <c r="G37" s="80">
        <f>E37-F37</f>
        <v>4000</v>
      </c>
    </row>
    <row r="38" spans="1:5" ht="15" hidden="1">
      <c r="A38" s="49" t="s">
        <v>31</v>
      </c>
      <c r="B38" s="101"/>
      <c r="C38" s="97"/>
      <c r="D38" s="54">
        <v>222</v>
      </c>
      <c r="E38" s="70"/>
    </row>
    <row r="39" spans="1:7" ht="15">
      <c r="A39" s="49" t="s">
        <v>32</v>
      </c>
      <c r="B39" s="101"/>
      <c r="C39" s="97"/>
      <c r="D39" s="54">
        <v>223</v>
      </c>
      <c r="E39" s="70">
        <v>1320154</v>
      </c>
      <c r="F39" s="40">
        <v>1351845.98</v>
      </c>
      <c r="G39" s="80">
        <f>E39-F39</f>
        <v>-31691.97999999998</v>
      </c>
    </row>
    <row r="40" spans="1:5" ht="15" hidden="1">
      <c r="A40" s="49" t="s">
        <v>33</v>
      </c>
      <c r="B40" s="101"/>
      <c r="C40" s="97"/>
      <c r="D40" s="54">
        <v>224</v>
      </c>
      <c r="E40" s="70"/>
    </row>
    <row r="41" spans="1:7" ht="15">
      <c r="A41" s="49" t="s">
        <v>34</v>
      </c>
      <c r="B41" s="101"/>
      <c r="C41" s="97"/>
      <c r="D41" s="54">
        <v>225</v>
      </c>
      <c r="E41" s="70">
        <v>393165</v>
      </c>
      <c r="F41" s="40">
        <v>379563</v>
      </c>
      <c r="G41" s="80">
        <f>E41-F41</f>
        <v>13602</v>
      </c>
    </row>
    <row r="42" spans="1:7" ht="15">
      <c r="A42" s="49" t="s">
        <v>35</v>
      </c>
      <c r="B42" s="101"/>
      <c r="C42" s="97"/>
      <c r="D42" s="54">
        <v>226</v>
      </c>
      <c r="E42" s="70">
        <v>187430</v>
      </c>
      <c r="F42" s="40">
        <f>217323.11+23000</f>
        <v>240323.11</v>
      </c>
      <c r="G42" s="80">
        <f>E42-F42</f>
        <v>-52893.109999999986</v>
      </c>
    </row>
    <row r="43" spans="1:5" ht="15" hidden="1">
      <c r="A43" s="49" t="s">
        <v>54</v>
      </c>
      <c r="B43" s="101"/>
      <c r="C43" s="97"/>
      <c r="D43" s="54">
        <v>260</v>
      </c>
      <c r="E43" s="70"/>
    </row>
    <row r="44" spans="1:5" ht="15" hidden="1">
      <c r="A44" s="49" t="s">
        <v>1</v>
      </c>
      <c r="B44" s="101"/>
      <c r="C44" s="97"/>
      <c r="D44" s="54"/>
      <c r="E44" s="70"/>
    </row>
    <row r="45" spans="1:5" ht="15" hidden="1">
      <c r="A45" s="49" t="s">
        <v>55</v>
      </c>
      <c r="B45" s="101"/>
      <c r="C45" s="97"/>
      <c r="D45" s="54">
        <v>262</v>
      </c>
      <c r="E45" s="70"/>
    </row>
    <row r="46" spans="1:7" ht="15">
      <c r="A46" s="49" t="s">
        <v>56</v>
      </c>
      <c r="B46" s="101"/>
      <c r="C46" s="97"/>
      <c r="D46" s="54">
        <v>290</v>
      </c>
      <c r="E46" s="70">
        <v>152161</v>
      </c>
      <c r="F46" s="40">
        <v>148492.59</v>
      </c>
      <c r="G46" s="80">
        <f>E46-F46</f>
        <v>3668.4100000000035</v>
      </c>
    </row>
    <row r="47" spans="1:5" ht="15">
      <c r="A47" s="49" t="s">
        <v>132</v>
      </c>
      <c r="B47" s="101"/>
      <c r="C47" s="97"/>
      <c r="D47" s="54">
        <v>300</v>
      </c>
      <c r="E47" s="70">
        <f>E50</f>
        <v>56196</v>
      </c>
    </row>
    <row r="48" spans="1:5" ht="15">
      <c r="A48" s="49" t="s">
        <v>1</v>
      </c>
      <c r="B48" s="101"/>
      <c r="C48" s="97"/>
      <c r="D48" s="54"/>
      <c r="E48" s="70"/>
    </row>
    <row r="49" spans="1:5" ht="15">
      <c r="A49" s="49" t="s">
        <v>36</v>
      </c>
      <c r="B49" s="101"/>
      <c r="C49" s="97"/>
      <c r="D49" s="54">
        <v>310</v>
      </c>
      <c r="E49" s="70"/>
    </row>
    <row r="50" spans="1:5" ht="15">
      <c r="A50" s="49" t="s">
        <v>37</v>
      </c>
      <c r="B50" s="101"/>
      <c r="C50" s="97"/>
      <c r="D50" s="54">
        <v>340</v>
      </c>
      <c r="E50" s="70">
        <v>56196</v>
      </c>
    </row>
    <row r="51" spans="1:5" ht="15" hidden="1">
      <c r="A51" s="49" t="s">
        <v>164</v>
      </c>
      <c r="B51" s="101"/>
      <c r="C51" s="98"/>
      <c r="D51" s="54"/>
      <c r="E51" s="71"/>
    </row>
    <row r="52" spans="1:5" ht="24.75">
      <c r="A52" s="86" t="s">
        <v>181</v>
      </c>
      <c r="B52" s="96" t="s">
        <v>165</v>
      </c>
      <c r="C52" s="96" t="s">
        <v>185</v>
      </c>
      <c r="D52" s="54"/>
      <c r="E52" s="71">
        <f>E53</f>
        <v>23013136</v>
      </c>
    </row>
    <row r="53" spans="1:5" ht="15">
      <c r="A53" s="49" t="s">
        <v>27</v>
      </c>
      <c r="B53" s="101"/>
      <c r="C53" s="97"/>
      <c r="D53" s="54">
        <v>210</v>
      </c>
      <c r="E53" s="70">
        <f>E55+E56</f>
        <v>23013136</v>
      </c>
    </row>
    <row r="54" spans="1:5" ht="15">
      <c r="A54" s="49" t="s">
        <v>1</v>
      </c>
      <c r="B54" s="99"/>
      <c r="C54" s="95"/>
      <c r="D54" s="47"/>
      <c r="E54" s="70"/>
    </row>
    <row r="55" spans="1:7" ht="15">
      <c r="A55" s="49" t="s">
        <v>28</v>
      </c>
      <c r="B55" s="101"/>
      <c r="C55" s="97"/>
      <c r="D55" s="54">
        <v>211</v>
      </c>
      <c r="E55" s="70">
        <v>17675220</v>
      </c>
      <c r="F55" s="40">
        <v>23150217</v>
      </c>
      <c r="G55" s="80">
        <f>E55-F55</f>
        <v>-5474997</v>
      </c>
    </row>
    <row r="56" spans="1:7" ht="15">
      <c r="A56" s="49" t="s">
        <v>131</v>
      </c>
      <c r="B56" s="101"/>
      <c r="C56" s="97"/>
      <c r="D56" s="54">
        <v>213</v>
      </c>
      <c r="E56" s="70">
        <v>5337916</v>
      </c>
      <c r="F56" s="40">
        <v>6968365</v>
      </c>
      <c r="G56" s="80">
        <f>E56-F56</f>
        <v>-1630449</v>
      </c>
    </row>
    <row r="57" spans="1:5" ht="15" hidden="1">
      <c r="A57" s="49"/>
      <c r="B57" s="101"/>
      <c r="C57" s="98"/>
      <c r="D57" s="54"/>
      <c r="E57" s="71"/>
    </row>
    <row r="58" spans="1:5" ht="12.75">
      <c r="A58" s="166" t="s">
        <v>173</v>
      </c>
      <c r="B58" s="167" t="s">
        <v>165</v>
      </c>
      <c r="C58" s="168">
        <v>1211821050</v>
      </c>
      <c r="D58" s="169"/>
      <c r="E58" s="160">
        <f>E65+E76+E77+E63</f>
        <v>118160</v>
      </c>
    </row>
    <row r="59" spans="1:5" ht="12.75">
      <c r="A59" s="166"/>
      <c r="B59" s="167"/>
      <c r="C59" s="168"/>
      <c r="D59" s="169"/>
      <c r="E59" s="160"/>
    </row>
    <row r="60" spans="1:5" ht="15" hidden="1">
      <c r="A60" s="49" t="s">
        <v>27</v>
      </c>
      <c r="B60" s="101"/>
      <c r="C60" s="97"/>
      <c r="D60" s="54">
        <v>210</v>
      </c>
      <c r="E60" s="70">
        <f>E62+E64+E63</f>
        <v>5000</v>
      </c>
    </row>
    <row r="61" spans="1:5" ht="15" hidden="1">
      <c r="A61" s="49" t="s">
        <v>1</v>
      </c>
      <c r="B61" s="99"/>
      <c r="C61" s="95"/>
      <c r="D61" s="47"/>
      <c r="E61" s="70"/>
    </row>
    <row r="62" spans="1:5" ht="15" hidden="1">
      <c r="A62" s="49" t="s">
        <v>28</v>
      </c>
      <c r="B62" s="101"/>
      <c r="C62" s="97"/>
      <c r="D62" s="54">
        <v>211</v>
      </c>
      <c r="E62" s="70">
        <v>0</v>
      </c>
    </row>
    <row r="63" spans="1:5" ht="15">
      <c r="A63" s="55" t="s">
        <v>31</v>
      </c>
      <c r="B63" s="101"/>
      <c r="C63" s="97"/>
      <c r="D63" s="54">
        <v>222</v>
      </c>
      <c r="E63" s="70">
        <v>5000</v>
      </c>
    </row>
    <row r="64" spans="1:5" ht="15" hidden="1">
      <c r="A64" s="49" t="s">
        <v>131</v>
      </c>
      <c r="B64" s="101"/>
      <c r="C64" s="97"/>
      <c r="D64" s="54">
        <v>213</v>
      </c>
      <c r="E64" s="70">
        <v>0</v>
      </c>
    </row>
    <row r="65" spans="1:5" ht="15">
      <c r="A65" s="49" t="s">
        <v>38</v>
      </c>
      <c r="B65" s="101"/>
      <c r="C65" s="97"/>
      <c r="D65" s="54">
        <v>220</v>
      </c>
      <c r="E65" s="70">
        <f>E68+E72</f>
        <v>68460</v>
      </c>
    </row>
    <row r="66" spans="1:5" ht="15">
      <c r="A66" s="49" t="s">
        <v>1</v>
      </c>
      <c r="B66" s="101"/>
      <c r="C66" s="97"/>
      <c r="D66" s="54"/>
      <c r="E66" s="70"/>
    </row>
    <row r="67" spans="1:5" ht="15" hidden="1">
      <c r="A67" s="49" t="s">
        <v>30</v>
      </c>
      <c r="B67" s="101"/>
      <c r="C67" s="97"/>
      <c r="D67" s="54">
        <v>221</v>
      </c>
      <c r="E67" s="70">
        <v>0</v>
      </c>
    </row>
    <row r="68" spans="1:5" ht="15" hidden="1">
      <c r="A68" s="49" t="s">
        <v>31</v>
      </c>
      <c r="B68" s="101"/>
      <c r="C68" s="97"/>
      <c r="D68" s="54">
        <v>222</v>
      </c>
      <c r="E68" s="70">
        <v>0</v>
      </c>
    </row>
    <row r="69" spans="1:5" ht="15" hidden="1">
      <c r="A69" s="49" t="s">
        <v>32</v>
      </c>
      <c r="B69" s="101"/>
      <c r="C69" s="97"/>
      <c r="D69" s="54">
        <v>223</v>
      </c>
      <c r="E69" s="70">
        <v>0</v>
      </c>
    </row>
    <row r="70" spans="1:5" ht="15" hidden="1">
      <c r="A70" s="49" t="s">
        <v>33</v>
      </c>
      <c r="B70" s="101"/>
      <c r="C70" s="97"/>
      <c r="D70" s="54">
        <v>224</v>
      </c>
      <c r="E70" s="70"/>
    </row>
    <row r="71" spans="1:5" ht="15" hidden="1">
      <c r="A71" s="49" t="s">
        <v>34</v>
      </c>
      <c r="B71" s="101"/>
      <c r="C71" s="97"/>
      <c r="D71" s="54">
        <v>225</v>
      </c>
      <c r="E71" s="70">
        <v>0</v>
      </c>
    </row>
    <row r="72" spans="1:5" ht="15">
      <c r="A72" s="49" t="s">
        <v>35</v>
      </c>
      <c r="B72" s="101"/>
      <c r="C72" s="97"/>
      <c r="D72" s="54">
        <v>226</v>
      </c>
      <c r="E72" s="70">
        <v>68460</v>
      </c>
    </row>
    <row r="73" spans="1:5" ht="15" hidden="1">
      <c r="A73" s="49" t="s">
        <v>54</v>
      </c>
      <c r="B73" s="101"/>
      <c r="C73" s="97"/>
      <c r="D73" s="54">
        <v>260</v>
      </c>
      <c r="E73" s="70"/>
    </row>
    <row r="74" spans="1:5" ht="15" hidden="1">
      <c r="A74" s="49" t="s">
        <v>1</v>
      </c>
      <c r="B74" s="101"/>
      <c r="C74" s="97"/>
      <c r="D74" s="54"/>
      <c r="E74" s="70"/>
    </row>
    <row r="75" spans="1:5" ht="15" hidden="1">
      <c r="A75" s="49" t="s">
        <v>55</v>
      </c>
      <c r="B75" s="101"/>
      <c r="C75" s="97"/>
      <c r="D75" s="54">
        <v>262</v>
      </c>
      <c r="E75" s="70"/>
    </row>
    <row r="76" spans="1:5" ht="15">
      <c r="A76" s="49" t="s">
        <v>56</v>
      </c>
      <c r="B76" s="101"/>
      <c r="C76" s="97"/>
      <c r="D76" s="54">
        <v>290</v>
      </c>
      <c r="E76" s="70">
        <v>28900</v>
      </c>
    </row>
    <row r="77" spans="1:5" ht="15">
      <c r="A77" s="49" t="s">
        <v>132</v>
      </c>
      <c r="B77" s="101"/>
      <c r="C77" s="97"/>
      <c r="D77" s="54">
        <v>300</v>
      </c>
      <c r="E77" s="70">
        <f>E79</f>
        <v>15800</v>
      </c>
    </row>
    <row r="78" spans="1:5" ht="15">
      <c r="A78" s="49" t="s">
        <v>1</v>
      </c>
      <c r="B78" s="101"/>
      <c r="C78" s="97"/>
      <c r="D78" s="54"/>
      <c r="E78" s="70"/>
    </row>
    <row r="79" spans="1:5" ht="15">
      <c r="A79" s="49" t="s">
        <v>37</v>
      </c>
      <c r="B79" s="101"/>
      <c r="C79" s="97"/>
      <c r="D79" s="54">
        <v>340</v>
      </c>
      <c r="E79" s="70">
        <v>15800</v>
      </c>
    </row>
    <row r="80" spans="1:5" ht="15" hidden="1">
      <c r="A80" s="49" t="s">
        <v>27</v>
      </c>
      <c r="B80" s="101"/>
      <c r="C80" s="97"/>
      <c r="D80" s="54">
        <v>210</v>
      </c>
      <c r="E80" s="70">
        <f>E82+E83</f>
        <v>0</v>
      </c>
    </row>
    <row r="81" spans="1:5" ht="15" hidden="1">
      <c r="A81" s="49" t="s">
        <v>1</v>
      </c>
      <c r="B81" s="99"/>
      <c r="C81" s="95"/>
      <c r="D81" s="47"/>
      <c r="E81" s="70"/>
    </row>
    <row r="82" spans="1:5" ht="15" hidden="1">
      <c r="A82" s="49" t="s">
        <v>28</v>
      </c>
      <c r="B82" s="101"/>
      <c r="C82" s="97"/>
      <c r="D82" s="54">
        <v>211</v>
      </c>
      <c r="E82" s="70"/>
    </row>
    <row r="83" spans="1:5" ht="15" hidden="1">
      <c r="A83" s="49" t="s">
        <v>131</v>
      </c>
      <c r="B83" s="101"/>
      <c r="C83" s="97"/>
      <c r="D83" s="54">
        <v>213</v>
      </c>
      <c r="E83" s="70"/>
    </row>
    <row r="84" spans="1:5" ht="15" hidden="1">
      <c r="A84" s="49" t="s">
        <v>133</v>
      </c>
      <c r="B84" s="101"/>
      <c r="C84" s="93" t="s">
        <v>133</v>
      </c>
      <c r="D84" s="54"/>
      <c r="E84" s="70"/>
    </row>
    <row r="85" spans="1:5" ht="28.5">
      <c r="A85" s="81" t="s">
        <v>134</v>
      </c>
      <c r="B85" s="100" t="s">
        <v>135</v>
      </c>
      <c r="C85" s="99"/>
      <c r="D85" s="82"/>
      <c r="E85" s="71">
        <f>E86+E91+E106</f>
        <v>217769</v>
      </c>
    </row>
    <row r="86" spans="1:5" ht="48">
      <c r="A86" s="86" t="s">
        <v>183</v>
      </c>
      <c r="B86" s="96" t="s">
        <v>135</v>
      </c>
      <c r="C86" s="91">
        <v>1211221140</v>
      </c>
      <c r="D86" s="85"/>
      <c r="E86" s="83">
        <v>55273</v>
      </c>
    </row>
    <row r="87" spans="1:5" ht="15">
      <c r="A87" s="49" t="s">
        <v>38</v>
      </c>
      <c r="B87" s="101"/>
      <c r="C87" s="97"/>
      <c r="D87" s="54">
        <v>220</v>
      </c>
      <c r="E87" s="70">
        <f>E90</f>
        <v>55273</v>
      </c>
    </row>
    <row r="88" spans="1:5" ht="15">
      <c r="A88" s="49" t="s">
        <v>1</v>
      </c>
      <c r="B88" s="101"/>
      <c r="C88" s="97"/>
      <c r="D88" s="54"/>
      <c r="E88" s="70"/>
    </row>
    <row r="89" spans="1:5" ht="15" hidden="1">
      <c r="A89" s="49" t="s">
        <v>33</v>
      </c>
      <c r="B89" s="101"/>
      <c r="C89" s="97"/>
      <c r="D89" s="54">
        <v>224</v>
      </c>
      <c r="E89" s="70"/>
    </row>
    <row r="90" spans="1:7" ht="15">
      <c r="A90" s="49" t="s">
        <v>35</v>
      </c>
      <c r="B90" s="101"/>
      <c r="C90" s="97"/>
      <c r="D90" s="54">
        <v>226</v>
      </c>
      <c r="E90" s="70">
        <v>55273</v>
      </c>
      <c r="F90" s="40">
        <v>379563</v>
      </c>
      <c r="G90" s="80">
        <f>E90-F90</f>
        <v>-324290</v>
      </c>
    </row>
    <row r="91" spans="1:5" ht="36">
      <c r="A91" s="86" t="s">
        <v>184</v>
      </c>
      <c r="B91" s="96"/>
      <c r="C91" s="91">
        <v>1211921150</v>
      </c>
      <c r="D91" s="85"/>
      <c r="E91" s="83">
        <v>100000</v>
      </c>
    </row>
    <row r="92" spans="1:5" ht="15">
      <c r="A92" s="49" t="s">
        <v>38</v>
      </c>
      <c r="B92" s="101"/>
      <c r="C92" s="97"/>
      <c r="D92" s="54">
        <v>220</v>
      </c>
      <c r="E92" s="70">
        <f>E95</f>
        <v>100000</v>
      </c>
    </row>
    <row r="93" spans="1:5" ht="15">
      <c r="A93" s="49" t="s">
        <v>1</v>
      </c>
      <c r="B93" s="101"/>
      <c r="C93" s="97"/>
      <c r="D93" s="54"/>
      <c r="E93" s="70"/>
    </row>
    <row r="94" spans="1:5" ht="15" hidden="1">
      <c r="A94" s="49" t="s">
        <v>33</v>
      </c>
      <c r="B94" s="101"/>
      <c r="C94" s="97"/>
      <c r="D94" s="54">
        <v>224</v>
      </c>
      <c r="E94" s="70"/>
    </row>
    <row r="95" spans="1:7" ht="15">
      <c r="A95" s="49" t="s">
        <v>34</v>
      </c>
      <c r="B95" s="101"/>
      <c r="C95" s="97"/>
      <c r="D95" s="54">
        <v>225</v>
      </c>
      <c r="E95" s="70">
        <v>100000</v>
      </c>
      <c r="F95" s="40">
        <v>379563</v>
      </c>
      <c r="G95" s="80">
        <f>E95-F95</f>
        <v>-279563</v>
      </c>
    </row>
    <row r="96" spans="1:5" ht="13.5" hidden="1">
      <c r="A96" s="86" t="s">
        <v>186</v>
      </c>
      <c r="B96" s="96" t="s">
        <v>135</v>
      </c>
      <c r="C96" s="91">
        <v>9990021030</v>
      </c>
      <c r="D96" s="85"/>
      <c r="E96" s="83"/>
    </row>
    <row r="97" spans="1:5" ht="15" hidden="1">
      <c r="A97" s="49" t="s">
        <v>38</v>
      </c>
      <c r="B97" s="101"/>
      <c r="C97" s="97"/>
      <c r="D97" s="54">
        <v>220</v>
      </c>
      <c r="E97" s="70">
        <v>0</v>
      </c>
    </row>
    <row r="98" spans="1:5" ht="15" hidden="1">
      <c r="A98" s="49" t="s">
        <v>1</v>
      </c>
      <c r="B98" s="101"/>
      <c r="C98" s="97"/>
      <c r="D98" s="54"/>
      <c r="E98" s="70"/>
    </row>
    <row r="99" spans="1:5" ht="15" hidden="1">
      <c r="A99" s="49" t="s">
        <v>33</v>
      </c>
      <c r="B99" s="101"/>
      <c r="C99" s="97"/>
      <c r="D99" s="54">
        <v>224</v>
      </c>
      <c r="E99" s="70"/>
    </row>
    <row r="100" spans="1:7" ht="15" hidden="1">
      <c r="A100" s="49" t="s">
        <v>35</v>
      </c>
      <c r="B100" s="101"/>
      <c r="C100" s="97"/>
      <c r="D100" s="54">
        <v>226</v>
      </c>
      <c r="E100" s="70">
        <v>0</v>
      </c>
      <c r="F100" s="40">
        <v>379563</v>
      </c>
      <c r="G100" s="80">
        <f>E100-F100</f>
        <v>-379563</v>
      </c>
    </row>
    <row r="101" spans="1:7" ht="48">
      <c r="A101" s="84" t="s">
        <v>182</v>
      </c>
      <c r="B101" s="96" t="s">
        <v>187</v>
      </c>
      <c r="C101" s="96" t="s">
        <v>188</v>
      </c>
      <c r="D101" s="85" t="s">
        <v>20</v>
      </c>
      <c r="E101" s="83">
        <v>5621656</v>
      </c>
      <c r="G101" s="80"/>
    </row>
    <row r="102" spans="1:5" ht="15">
      <c r="A102" s="49" t="s">
        <v>27</v>
      </c>
      <c r="B102" s="101"/>
      <c r="C102" s="97"/>
      <c r="D102" s="54">
        <v>210</v>
      </c>
      <c r="E102" s="70">
        <f>E104+E105</f>
        <v>5621656</v>
      </c>
    </row>
    <row r="103" spans="1:5" ht="15">
      <c r="A103" s="49" t="s">
        <v>1</v>
      </c>
      <c r="B103" s="99"/>
      <c r="C103" s="95"/>
      <c r="D103" s="47"/>
      <c r="E103" s="70"/>
    </row>
    <row r="104" spans="1:7" ht="15">
      <c r="A104" s="49" t="s">
        <v>28</v>
      </c>
      <c r="B104" s="101"/>
      <c r="C104" s="97"/>
      <c r="D104" s="54">
        <v>211</v>
      </c>
      <c r="E104" s="70">
        <v>4317708</v>
      </c>
      <c r="F104" s="40">
        <v>23150217</v>
      </c>
      <c r="G104" s="80">
        <f>E104-F104</f>
        <v>-18832509</v>
      </c>
    </row>
    <row r="105" spans="1:7" ht="15">
      <c r="A105" s="49" t="s">
        <v>131</v>
      </c>
      <c r="B105" s="101"/>
      <c r="C105" s="97"/>
      <c r="D105" s="54">
        <v>213</v>
      </c>
      <c r="E105" s="70">
        <v>1303948</v>
      </c>
      <c r="F105" s="40">
        <v>6968365</v>
      </c>
      <c r="G105" s="80">
        <f>E105-F105</f>
        <v>-5664417</v>
      </c>
    </row>
    <row r="106" spans="1:7" ht="82.5" customHeight="1">
      <c r="A106" s="81" t="s">
        <v>174</v>
      </c>
      <c r="B106" s="101" t="s">
        <v>168</v>
      </c>
      <c r="C106" s="94">
        <v>1212076240</v>
      </c>
      <c r="D106" s="87"/>
      <c r="E106" s="71">
        <f>E107</f>
        <v>62496</v>
      </c>
      <c r="G106" s="48"/>
    </row>
    <row r="107" spans="1:5" ht="15">
      <c r="A107" s="49" t="s">
        <v>27</v>
      </c>
      <c r="B107" s="101"/>
      <c r="C107" s="97"/>
      <c r="D107" s="54">
        <v>210</v>
      </c>
      <c r="E107" s="70">
        <f>E109+E111</f>
        <v>62496</v>
      </c>
    </row>
    <row r="108" spans="1:5" ht="15">
      <c r="A108" s="49" t="s">
        <v>1</v>
      </c>
      <c r="B108" s="99"/>
      <c r="C108" s="95"/>
      <c r="D108" s="47"/>
      <c r="E108" s="70"/>
    </row>
    <row r="109" spans="1:5" ht="15">
      <c r="A109" s="49" t="s">
        <v>28</v>
      </c>
      <c r="B109" s="101"/>
      <c r="C109" s="97"/>
      <c r="D109" s="54">
        <v>211</v>
      </c>
      <c r="E109" s="70">
        <v>48000</v>
      </c>
    </row>
    <row r="110" spans="1:5" ht="15">
      <c r="A110" s="55" t="s">
        <v>29</v>
      </c>
      <c r="B110" s="101"/>
      <c r="C110" s="97"/>
      <c r="D110" s="54">
        <v>212</v>
      </c>
      <c r="E110" s="70"/>
    </row>
    <row r="111" spans="1:5" ht="15">
      <c r="A111" s="49" t="s">
        <v>131</v>
      </c>
      <c r="B111" s="101"/>
      <c r="C111" s="97"/>
      <c r="D111" s="54">
        <v>213</v>
      </c>
      <c r="E111" s="70">
        <v>14496</v>
      </c>
    </row>
    <row r="112" spans="1:5" ht="15" hidden="1">
      <c r="A112" s="49" t="s">
        <v>38</v>
      </c>
      <c r="B112" s="101"/>
      <c r="C112" s="97"/>
      <c r="D112" s="54">
        <v>220</v>
      </c>
      <c r="E112" s="70"/>
    </row>
    <row r="113" spans="1:5" ht="15" hidden="1">
      <c r="A113" s="49" t="s">
        <v>1</v>
      </c>
      <c r="B113" s="101"/>
      <c r="C113" s="97"/>
      <c r="D113" s="54"/>
      <c r="E113" s="70"/>
    </row>
    <row r="114" spans="1:5" ht="15" hidden="1">
      <c r="A114" s="49" t="s">
        <v>30</v>
      </c>
      <c r="B114" s="101"/>
      <c r="C114" s="97"/>
      <c r="D114" s="54">
        <v>221</v>
      </c>
      <c r="E114" s="70">
        <v>0</v>
      </c>
    </row>
    <row r="115" spans="1:5" ht="15" hidden="1">
      <c r="A115" s="49" t="s">
        <v>32</v>
      </c>
      <c r="B115" s="101"/>
      <c r="C115" s="97"/>
      <c r="D115" s="54">
        <v>223</v>
      </c>
      <c r="E115" s="70"/>
    </row>
    <row r="116" spans="1:5" ht="15" hidden="1">
      <c r="A116" s="49" t="s">
        <v>34</v>
      </c>
      <c r="B116" s="101"/>
      <c r="C116" s="97"/>
      <c r="D116" s="54">
        <v>225</v>
      </c>
      <c r="E116" s="70"/>
    </row>
    <row r="117" spans="1:5" ht="15" hidden="1">
      <c r="A117" s="49" t="s">
        <v>35</v>
      </c>
      <c r="B117" s="101"/>
      <c r="C117" s="97"/>
      <c r="D117" s="54">
        <v>226</v>
      </c>
      <c r="E117" s="70"/>
    </row>
    <row r="118" spans="1:5" ht="15" hidden="1">
      <c r="A118" s="49" t="s">
        <v>56</v>
      </c>
      <c r="B118" s="101"/>
      <c r="C118" s="97"/>
      <c r="D118" s="54">
        <v>290</v>
      </c>
      <c r="E118" s="70">
        <v>0</v>
      </c>
    </row>
    <row r="119" spans="1:5" ht="15" hidden="1">
      <c r="A119" s="49" t="s">
        <v>132</v>
      </c>
      <c r="B119" s="101"/>
      <c r="C119" s="97"/>
      <c r="D119" s="54">
        <v>300</v>
      </c>
      <c r="E119" s="70"/>
    </row>
    <row r="120" spans="1:5" ht="15" hidden="1">
      <c r="A120" s="49" t="s">
        <v>1</v>
      </c>
      <c r="B120" s="101"/>
      <c r="C120" s="97"/>
      <c r="D120" s="54"/>
      <c r="E120" s="70"/>
    </row>
    <row r="121" spans="1:5" ht="15" hidden="1">
      <c r="A121" s="49" t="s">
        <v>36</v>
      </c>
      <c r="B121" s="101"/>
      <c r="C121" s="97"/>
      <c r="D121" s="54">
        <v>310</v>
      </c>
      <c r="E121" s="70"/>
    </row>
    <row r="122" spans="1:5" ht="15" hidden="1">
      <c r="A122" s="49" t="s">
        <v>37</v>
      </c>
      <c r="B122" s="101"/>
      <c r="C122" s="97"/>
      <c r="D122" s="54">
        <v>340</v>
      </c>
      <c r="E122" s="70">
        <v>0</v>
      </c>
    </row>
    <row r="123" spans="1:5" ht="15" hidden="1">
      <c r="A123" s="49" t="s">
        <v>133</v>
      </c>
      <c r="B123" s="101"/>
      <c r="C123" s="93" t="s">
        <v>133</v>
      </c>
      <c r="D123" s="54"/>
      <c r="E123" s="70"/>
    </row>
    <row r="124" spans="1:5" ht="25.5" hidden="1">
      <c r="A124" s="49" t="s">
        <v>136</v>
      </c>
      <c r="B124" s="103" t="s">
        <v>135</v>
      </c>
      <c r="C124" s="97"/>
      <c r="D124" s="54"/>
      <c r="E124" s="70"/>
    </row>
    <row r="125" spans="1:5" ht="25.5" hidden="1">
      <c r="A125" s="50" t="s">
        <v>137</v>
      </c>
      <c r="B125" s="99"/>
      <c r="C125" s="92">
        <v>5200900</v>
      </c>
      <c r="D125" s="51"/>
      <c r="E125" s="72"/>
    </row>
    <row r="126" spans="1:5" ht="15" hidden="1">
      <c r="A126" s="49" t="s">
        <v>27</v>
      </c>
      <c r="B126" s="101"/>
      <c r="C126" s="97"/>
      <c r="D126" s="54">
        <v>210</v>
      </c>
      <c r="E126" s="70"/>
    </row>
    <row r="127" spans="1:5" ht="15" hidden="1">
      <c r="A127" s="49" t="s">
        <v>1</v>
      </c>
      <c r="B127" s="99"/>
      <c r="C127" s="95"/>
      <c r="D127" s="47"/>
      <c r="E127" s="70"/>
    </row>
    <row r="128" spans="1:5" ht="15" hidden="1">
      <c r="A128" s="49" t="s">
        <v>28</v>
      </c>
      <c r="B128" s="101"/>
      <c r="C128" s="97"/>
      <c r="D128" s="54">
        <v>211</v>
      </c>
      <c r="E128" s="70"/>
    </row>
    <row r="129" spans="1:5" ht="15" hidden="1">
      <c r="A129" s="49" t="s">
        <v>131</v>
      </c>
      <c r="B129" s="101"/>
      <c r="C129" s="97"/>
      <c r="D129" s="54">
        <v>213</v>
      </c>
      <c r="E129" s="70"/>
    </row>
    <row r="130" spans="1:5" ht="15" hidden="1">
      <c r="A130" s="49" t="s">
        <v>133</v>
      </c>
      <c r="B130" s="101"/>
      <c r="C130" s="97"/>
      <c r="D130" s="54"/>
      <c r="E130" s="70"/>
    </row>
    <row r="131" spans="1:5" ht="25.5" hidden="1">
      <c r="A131" s="49" t="s">
        <v>138</v>
      </c>
      <c r="B131" s="103" t="s">
        <v>139</v>
      </c>
      <c r="C131" s="97"/>
      <c r="D131" s="54"/>
      <c r="E131" s="70"/>
    </row>
    <row r="132" spans="1:5" ht="76.5" hidden="1">
      <c r="A132" s="50" t="s">
        <v>140</v>
      </c>
      <c r="B132" s="99"/>
      <c r="C132" s="92">
        <v>8079367</v>
      </c>
      <c r="D132" s="51"/>
      <c r="E132" s="72"/>
    </row>
    <row r="133" spans="1:5" ht="15" hidden="1">
      <c r="A133" s="49" t="s">
        <v>54</v>
      </c>
      <c r="B133" s="101"/>
      <c r="C133" s="97"/>
      <c r="D133" s="54">
        <v>260</v>
      </c>
      <c r="E133" s="70"/>
    </row>
    <row r="134" spans="1:5" ht="15" hidden="1">
      <c r="A134" s="49" t="s">
        <v>1</v>
      </c>
      <c r="B134" s="101"/>
      <c r="C134" s="97"/>
      <c r="D134" s="54"/>
      <c r="E134" s="70"/>
    </row>
    <row r="135" spans="1:5" ht="15" hidden="1">
      <c r="A135" s="49" t="s">
        <v>55</v>
      </c>
      <c r="B135" s="101"/>
      <c r="C135" s="97"/>
      <c r="D135" s="54">
        <v>262</v>
      </c>
      <c r="E135" s="70"/>
    </row>
    <row r="136" spans="1:5" ht="15" hidden="1">
      <c r="A136" s="49" t="s">
        <v>133</v>
      </c>
      <c r="B136" s="101"/>
      <c r="C136" s="97"/>
      <c r="D136" s="54"/>
      <c r="E136" s="70"/>
    </row>
    <row r="137" spans="1:5" ht="25.5" hidden="1">
      <c r="A137" s="56" t="s">
        <v>151</v>
      </c>
      <c r="B137" s="101"/>
      <c r="C137" s="98">
        <v>4239903</v>
      </c>
      <c r="D137" s="57"/>
      <c r="E137" s="72">
        <f>E138</f>
        <v>0</v>
      </c>
    </row>
    <row r="138" spans="1:5" ht="15" hidden="1">
      <c r="A138" s="49" t="s">
        <v>34</v>
      </c>
      <c r="B138" s="101"/>
      <c r="C138" s="97"/>
      <c r="D138" s="54">
        <v>225</v>
      </c>
      <c r="E138" s="70"/>
    </row>
    <row r="139" spans="1:10" ht="46.5" customHeight="1">
      <c r="A139" s="81" t="s">
        <v>160</v>
      </c>
      <c r="B139" s="100" t="s">
        <v>141</v>
      </c>
      <c r="C139" s="99"/>
      <c r="D139" s="82"/>
      <c r="E139" s="71">
        <f>E140+E145+E157</f>
        <v>378504</v>
      </c>
      <c r="F139" s="40">
        <v>537981.98</v>
      </c>
      <c r="G139" s="80">
        <f>E139-F139</f>
        <v>-159477.97999999998</v>
      </c>
      <c r="J139" s="40">
        <v>378504</v>
      </c>
    </row>
    <row r="140" spans="1:5" ht="15">
      <c r="A140" s="49" t="s">
        <v>27</v>
      </c>
      <c r="B140" s="101"/>
      <c r="C140" s="97"/>
      <c r="D140" s="54">
        <v>210</v>
      </c>
      <c r="E140" s="70">
        <f>E142+E144</f>
        <v>212353.6</v>
      </c>
    </row>
    <row r="141" spans="1:5" ht="15">
      <c r="A141" s="49" t="s">
        <v>1</v>
      </c>
      <c r="B141" s="99"/>
      <c r="C141" s="95"/>
      <c r="D141" s="47"/>
      <c r="E141" s="70"/>
    </row>
    <row r="142" spans="1:5" ht="15">
      <c r="A142" s="49" t="s">
        <v>28</v>
      </c>
      <c r="B142" s="101"/>
      <c r="C142" s="97"/>
      <c r="D142" s="54">
        <v>211</v>
      </c>
      <c r="E142" s="70">
        <v>163098</v>
      </c>
    </row>
    <row r="143" spans="1:5" ht="15">
      <c r="A143" s="55" t="s">
        <v>29</v>
      </c>
      <c r="B143" s="101"/>
      <c r="C143" s="97"/>
      <c r="D143" s="54">
        <v>212</v>
      </c>
      <c r="E143" s="70"/>
    </row>
    <row r="144" spans="1:5" ht="15">
      <c r="A144" s="49" t="s">
        <v>131</v>
      </c>
      <c r="B144" s="101"/>
      <c r="C144" s="97"/>
      <c r="D144" s="54">
        <v>213</v>
      </c>
      <c r="E144" s="70">
        <v>49255.6</v>
      </c>
    </row>
    <row r="145" spans="1:5" ht="15">
      <c r="A145" s="49" t="s">
        <v>38</v>
      </c>
      <c r="B145" s="101"/>
      <c r="C145" s="97"/>
      <c r="D145" s="54">
        <v>220</v>
      </c>
      <c r="E145" s="70">
        <f>E149+E151+E152+E161+E147</f>
        <v>165468.4</v>
      </c>
    </row>
    <row r="146" spans="1:5" ht="15">
      <c r="A146" s="49" t="s">
        <v>1</v>
      </c>
      <c r="B146" s="101"/>
      <c r="C146" s="97"/>
      <c r="D146" s="54"/>
      <c r="E146" s="70"/>
    </row>
    <row r="147" spans="1:5" ht="15">
      <c r="A147" s="49" t="s">
        <v>30</v>
      </c>
      <c r="B147" s="101"/>
      <c r="C147" s="97"/>
      <c r="D147" s="54">
        <v>221</v>
      </c>
      <c r="E147" s="70">
        <v>493</v>
      </c>
    </row>
    <row r="148" spans="1:5" ht="15">
      <c r="A148" s="49" t="s">
        <v>31</v>
      </c>
      <c r="B148" s="101"/>
      <c r="C148" s="97"/>
      <c r="D148" s="54">
        <v>222</v>
      </c>
      <c r="E148" s="70"/>
    </row>
    <row r="149" spans="1:5" ht="15">
      <c r="A149" s="49" t="s">
        <v>32</v>
      </c>
      <c r="B149" s="101"/>
      <c r="C149" s="97"/>
      <c r="D149" s="54">
        <v>223</v>
      </c>
      <c r="E149" s="70">
        <v>84870.17</v>
      </c>
    </row>
    <row r="150" spans="1:5" ht="15">
      <c r="A150" s="49" t="s">
        <v>33</v>
      </c>
      <c r="B150" s="101"/>
      <c r="C150" s="97"/>
      <c r="D150" s="54">
        <v>224</v>
      </c>
      <c r="E150" s="70"/>
    </row>
    <row r="151" spans="1:5" ht="15">
      <c r="A151" s="49" t="s">
        <v>34</v>
      </c>
      <c r="B151" s="101"/>
      <c r="C151" s="97"/>
      <c r="D151" s="54">
        <v>225</v>
      </c>
      <c r="E151" s="70">
        <v>4493</v>
      </c>
    </row>
    <row r="152" spans="1:5" ht="15">
      <c r="A152" s="49" t="s">
        <v>35</v>
      </c>
      <c r="B152" s="101"/>
      <c r="C152" s="97"/>
      <c r="D152" s="54">
        <v>226</v>
      </c>
      <c r="E152" s="70">
        <v>2181</v>
      </c>
    </row>
    <row r="153" spans="1:5" ht="15">
      <c r="A153" s="49" t="s">
        <v>54</v>
      </c>
      <c r="B153" s="101"/>
      <c r="C153" s="97"/>
      <c r="D153" s="54">
        <v>260</v>
      </c>
      <c r="E153" s="70"/>
    </row>
    <row r="154" spans="1:5" ht="15">
      <c r="A154" s="49" t="s">
        <v>1</v>
      </c>
      <c r="B154" s="101"/>
      <c r="C154" s="97"/>
      <c r="D154" s="54"/>
      <c r="E154" s="70"/>
    </row>
    <row r="155" spans="1:5" ht="15">
      <c r="A155" s="49" t="s">
        <v>55</v>
      </c>
      <c r="B155" s="101"/>
      <c r="C155" s="97"/>
      <c r="D155" s="54">
        <v>262</v>
      </c>
      <c r="E155" s="70"/>
    </row>
    <row r="156" spans="1:5" ht="25.5">
      <c r="A156" s="49" t="s">
        <v>92</v>
      </c>
      <c r="B156" s="101"/>
      <c r="C156" s="97"/>
      <c r="D156" s="54">
        <v>263</v>
      </c>
      <c r="E156" s="70"/>
    </row>
    <row r="157" spans="1:5" ht="15">
      <c r="A157" s="49" t="s">
        <v>56</v>
      </c>
      <c r="B157" s="101"/>
      <c r="C157" s="97"/>
      <c r="D157" s="54">
        <v>290</v>
      </c>
      <c r="E157" s="70">
        <v>682</v>
      </c>
    </row>
    <row r="158" spans="1:5" ht="15" hidden="1">
      <c r="A158" s="49" t="s">
        <v>132</v>
      </c>
      <c r="B158" s="101"/>
      <c r="C158" s="97"/>
      <c r="D158" s="54">
        <v>300</v>
      </c>
      <c r="E158" s="70"/>
    </row>
    <row r="159" spans="1:5" ht="15" hidden="1">
      <c r="A159" s="49" t="s">
        <v>1</v>
      </c>
      <c r="B159" s="101"/>
      <c r="C159" s="97"/>
      <c r="D159" s="54"/>
      <c r="E159" s="70"/>
    </row>
    <row r="160" spans="1:5" ht="15" hidden="1">
      <c r="A160" s="49" t="s">
        <v>36</v>
      </c>
      <c r="B160" s="101"/>
      <c r="C160" s="97"/>
      <c r="D160" s="54">
        <v>310</v>
      </c>
      <c r="E160" s="70"/>
    </row>
    <row r="161" spans="1:5" ht="15">
      <c r="A161" s="49" t="s">
        <v>37</v>
      </c>
      <c r="B161" s="101"/>
      <c r="C161" s="97"/>
      <c r="D161" s="54">
        <v>340</v>
      </c>
      <c r="E161" s="70">
        <v>73431.23</v>
      </c>
    </row>
    <row r="162" spans="1:5" ht="14.25">
      <c r="A162" s="81" t="s">
        <v>142</v>
      </c>
      <c r="B162" s="100" t="s">
        <v>143</v>
      </c>
      <c r="C162" s="99"/>
      <c r="D162" s="82"/>
      <c r="E162" s="71">
        <f>E174+E179+E178</f>
        <v>159477.97999999998</v>
      </c>
    </row>
    <row r="163" spans="1:5" ht="15" hidden="1">
      <c r="A163" s="49" t="s">
        <v>27</v>
      </c>
      <c r="B163" s="101"/>
      <c r="C163" s="97"/>
      <c r="D163" s="54">
        <v>210</v>
      </c>
      <c r="E163" s="70"/>
    </row>
    <row r="164" spans="1:5" ht="15" hidden="1">
      <c r="A164" s="49" t="s">
        <v>1</v>
      </c>
      <c r="B164" s="99"/>
      <c r="C164" s="95"/>
      <c r="D164" s="47"/>
      <c r="E164" s="70"/>
    </row>
    <row r="165" spans="1:5" ht="15" hidden="1">
      <c r="A165" s="55" t="s">
        <v>29</v>
      </c>
      <c r="B165" s="101"/>
      <c r="C165" s="97"/>
      <c r="D165" s="54">
        <v>212</v>
      </c>
      <c r="E165" s="70"/>
    </row>
    <row r="166" spans="1:5" ht="15" hidden="1">
      <c r="A166" s="49" t="s">
        <v>38</v>
      </c>
      <c r="B166" s="101"/>
      <c r="C166" s="97"/>
      <c r="D166" s="54">
        <v>220</v>
      </c>
      <c r="E166" s="70"/>
    </row>
    <row r="167" spans="1:5" ht="15" hidden="1">
      <c r="A167" s="49" t="s">
        <v>1</v>
      </c>
      <c r="B167" s="101"/>
      <c r="C167" s="97"/>
      <c r="D167" s="54"/>
      <c r="E167" s="70"/>
    </row>
    <row r="168" spans="1:5" ht="15" hidden="1">
      <c r="A168" s="49" t="s">
        <v>30</v>
      </c>
      <c r="B168" s="101"/>
      <c r="C168" s="97"/>
      <c r="D168" s="54">
        <v>221</v>
      </c>
      <c r="E168" s="70"/>
    </row>
    <row r="169" spans="1:5" ht="15" hidden="1">
      <c r="A169" s="49" t="s">
        <v>31</v>
      </c>
      <c r="B169" s="101"/>
      <c r="C169" s="97"/>
      <c r="D169" s="54">
        <v>222</v>
      </c>
      <c r="E169" s="70"/>
    </row>
    <row r="170" spans="1:5" ht="15" hidden="1">
      <c r="A170" s="49" t="s">
        <v>32</v>
      </c>
      <c r="B170" s="101"/>
      <c r="C170" s="97"/>
      <c r="D170" s="54">
        <v>223</v>
      </c>
      <c r="E170" s="70"/>
    </row>
    <row r="171" spans="1:5" ht="15" hidden="1">
      <c r="A171" s="49" t="s">
        <v>33</v>
      </c>
      <c r="B171" s="101"/>
      <c r="C171" s="97"/>
      <c r="D171" s="54">
        <v>224</v>
      </c>
      <c r="E171" s="70"/>
    </row>
    <row r="172" spans="1:5" ht="15" hidden="1">
      <c r="A172" s="49" t="s">
        <v>34</v>
      </c>
      <c r="B172" s="101"/>
      <c r="C172" s="97"/>
      <c r="D172" s="54">
        <v>225</v>
      </c>
      <c r="E172" s="70"/>
    </row>
    <row r="173" spans="1:5" ht="15" hidden="1">
      <c r="A173" s="49" t="s">
        <v>35</v>
      </c>
      <c r="B173" s="101"/>
      <c r="C173" s="97"/>
      <c r="D173" s="54">
        <v>226</v>
      </c>
      <c r="E173" s="70"/>
    </row>
    <row r="174" spans="1:5" ht="15" hidden="1">
      <c r="A174" s="49" t="s">
        <v>54</v>
      </c>
      <c r="B174" s="101"/>
      <c r="C174" s="97"/>
      <c r="D174" s="54">
        <v>260</v>
      </c>
      <c r="E174" s="70"/>
    </row>
    <row r="175" spans="1:5" ht="15" hidden="1">
      <c r="A175" s="49" t="s">
        <v>1</v>
      </c>
      <c r="B175" s="101"/>
      <c r="C175" s="97"/>
      <c r="D175" s="54"/>
      <c r="E175" s="70"/>
    </row>
    <row r="176" spans="1:5" ht="15" hidden="1">
      <c r="A176" s="49" t="s">
        <v>55</v>
      </c>
      <c r="B176" s="101"/>
      <c r="C176" s="97"/>
      <c r="D176" s="54">
        <v>262</v>
      </c>
      <c r="E176" s="70"/>
    </row>
    <row r="177" spans="1:5" ht="25.5" hidden="1">
      <c r="A177" s="49" t="s">
        <v>92</v>
      </c>
      <c r="B177" s="101"/>
      <c r="C177" s="97"/>
      <c r="D177" s="54">
        <v>263</v>
      </c>
      <c r="E177" s="70"/>
    </row>
    <row r="178" spans="1:5" ht="15" hidden="1">
      <c r="A178" s="49" t="s">
        <v>56</v>
      </c>
      <c r="B178" s="101"/>
      <c r="C178" s="97"/>
      <c r="D178" s="54">
        <v>290</v>
      </c>
      <c r="E178" s="70"/>
    </row>
    <row r="179" spans="1:5" ht="15">
      <c r="A179" s="49" t="s">
        <v>132</v>
      </c>
      <c r="B179" s="101"/>
      <c r="C179" s="97"/>
      <c r="D179" s="54">
        <v>300</v>
      </c>
      <c r="E179" s="70">
        <f>E181+E182</f>
        <v>159477.97999999998</v>
      </c>
    </row>
    <row r="180" spans="1:5" ht="15">
      <c r="A180" s="49" t="s">
        <v>1</v>
      </c>
      <c r="B180" s="101"/>
      <c r="C180" s="97"/>
      <c r="D180" s="54"/>
      <c r="E180" s="70"/>
    </row>
    <row r="181" spans="1:5" ht="15">
      <c r="A181" s="49" t="s">
        <v>36</v>
      </c>
      <c r="B181" s="101"/>
      <c r="C181" s="97"/>
      <c r="D181" s="54">
        <v>310</v>
      </c>
      <c r="E181" s="70">
        <v>95096.78</v>
      </c>
    </row>
    <row r="182" spans="1:5" ht="15">
      <c r="A182" s="49" t="s">
        <v>37</v>
      </c>
      <c r="B182" s="101"/>
      <c r="C182" s="97"/>
      <c r="D182" s="54">
        <v>340</v>
      </c>
      <c r="E182" s="70">
        <v>64381.2</v>
      </c>
    </row>
    <row r="183" spans="1:5" ht="15" hidden="1">
      <c r="A183" s="49" t="s">
        <v>144</v>
      </c>
      <c r="B183" s="52"/>
      <c r="C183" s="53"/>
      <c r="D183" s="54">
        <v>500</v>
      </c>
      <c r="E183" s="70"/>
    </row>
    <row r="184" spans="1:5" ht="15" hidden="1">
      <c r="A184" s="49" t="s">
        <v>1</v>
      </c>
      <c r="B184" s="52"/>
      <c r="C184" s="53"/>
      <c r="D184" s="54"/>
      <c r="E184" s="70"/>
    </row>
    <row r="185" spans="1:5" ht="25.5" hidden="1">
      <c r="A185" s="49" t="s">
        <v>125</v>
      </c>
      <c r="B185" s="52"/>
      <c r="C185" s="53"/>
      <c r="D185" s="54">
        <v>520</v>
      </c>
      <c r="E185" s="70"/>
    </row>
    <row r="186" spans="1:5" ht="25.5" hidden="1">
      <c r="A186" s="49" t="s">
        <v>101</v>
      </c>
      <c r="B186" s="52"/>
      <c r="C186" s="53"/>
      <c r="D186" s="54">
        <v>530</v>
      </c>
      <c r="E186" s="70"/>
    </row>
    <row r="187" spans="1:5" ht="15" hidden="1">
      <c r="A187" s="49"/>
      <c r="B187" s="52"/>
      <c r="C187" s="53"/>
      <c r="D187" s="54">
        <v>340</v>
      </c>
      <c r="E187" s="70">
        <v>0</v>
      </c>
    </row>
    <row r="188" spans="1:5" ht="15" hidden="1">
      <c r="A188" s="56" t="s">
        <v>23</v>
      </c>
      <c r="B188" s="44"/>
      <c r="C188" s="44"/>
      <c r="D188" s="51"/>
      <c r="E188" s="70"/>
    </row>
    <row r="189" spans="1:5" ht="15.75" hidden="1" thickBot="1">
      <c r="A189" s="58" t="s">
        <v>24</v>
      </c>
      <c r="B189" s="59"/>
      <c r="C189" s="59"/>
      <c r="D189" s="60" t="s">
        <v>20</v>
      </c>
      <c r="E189" s="73">
        <v>0</v>
      </c>
    </row>
    <row r="191" spans="1:40" ht="15">
      <c r="A191" s="61" t="s">
        <v>145</v>
      </c>
      <c r="B191" s="61"/>
      <c r="C191" s="61"/>
      <c r="D191" s="61"/>
      <c r="E191" s="7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</row>
    <row r="192" spans="1:40" ht="15">
      <c r="A192" s="61" t="s">
        <v>161</v>
      </c>
      <c r="B192" s="62"/>
      <c r="C192" s="62"/>
      <c r="D192" s="62" t="s">
        <v>153</v>
      </c>
      <c r="E192" s="75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</row>
    <row r="193" spans="1:39" ht="15">
      <c r="A193" s="61"/>
      <c r="B193" s="63"/>
      <c r="C193" s="63"/>
      <c r="D193" s="63"/>
      <c r="E193" s="76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</row>
    <row r="194" spans="1:39" ht="15">
      <c r="A194" s="64"/>
      <c r="B194" s="64"/>
      <c r="C194" s="64"/>
      <c r="D194" s="64"/>
      <c r="E194" s="77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</row>
    <row r="195" spans="1:39" ht="15">
      <c r="A195" s="64"/>
      <c r="B195" s="64"/>
      <c r="C195" s="64"/>
      <c r="D195" s="64"/>
      <c r="E195" s="77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</row>
    <row r="196" spans="1:42" ht="15">
      <c r="A196" s="61" t="s">
        <v>146</v>
      </c>
      <c r="B196" s="62"/>
      <c r="C196" s="62"/>
      <c r="D196" s="62" t="s">
        <v>154</v>
      </c>
      <c r="E196" s="75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</row>
    <row r="197" spans="1:40" ht="15">
      <c r="A197" s="61" t="s">
        <v>161</v>
      </c>
      <c r="B197" s="63"/>
      <c r="C197" s="63"/>
      <c r="D197" s="63"/>
      <c r="E197" s="76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</row>
    <row r="198" spans="1:39" ht="15">
      <c r="A198" s="64"/>
      <c r="B198" s="64"/>
      <c r="C198" s="64"/>
      <c r="D198" s="64"/>
      <c r="E198" s="77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</row>
    <row r="199" spans="1:39" ht="15" hidden="1">
      <c r="A199" s="64"/>
      <c r="B199" s="64"/>
      <c r="C199" s="64"/>
      <c r="D199" s="64"/>
      <c r="E199" s="77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</row>
    <row r="200" spans="1:39" ht="15" hidden="1">
      <c r="A200" s="61" t="s">
        <v>152</v>
      </c>
      <c r="B200" s="62"/>
      <c r="C200" s="62"/>
      <c r="D200" s="62" t="s">
        <v>154</v>
      </c>
      <c r="E200" s="75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</row>
    <row r="201" spans="1:39" ht="15" hidden="1">
      <c r="A201" s="64"/>
      <c r="B201" s="63"/>
      <c r="C201" s="63"/>
      <c r="D201" s="63"/>
      <c r="E201" s="76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</row>
    <row r="202" spans="1:39" ht="15" hidden="1">
      <c r="A202" s="61" t="s">
        <v>155</v>
      </c>
      <c r="B202" s="61"/>
      <c r="C202" s="61"/>
      <c r="D202" s="61"/>
      <c r="E202" s="74"/>
      <c r="F202" s="64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4"/>
      <c r="AK202" s="64"/>
      <c r="AL202" s="64"/>
      <c r="AM202" s="64"/>
    </row>
    <row r="203" spans="1:39" ht="15" hidden="1">
      <c r="A203" s="64"/>
      <c r="B203" s="64"/>
      <c r="C203" s="64"/>
      <c r="D203" s="64"/>
      <c r="E203" s="77"/>
      <c r="F203" s="64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4"/>
      <c r="AK203" s="64"/>
      <c r="AL203" s="64"/>
      <c r="AM203" s="64"/>
    </row>
    <row r="204" spans="1:39" ht="15.75" hidden="1" thickBot="1">
      <c r="A204" s="64"/>
      <c r="B204" s="67"/>
      <c r="C204" s="68"/>
      <c r="D204" s="68"/>
      <c r="E204" s="78"/>
      <c r="F204" s="65"/>
      <c r="G204" s="65"/>
      <c r="H204" s="65"/>
      <c r="I204" s="66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>
        <v>20</v>
      </c>
      <c r="AC204" s="65"/>
      <c r="AD204" s="65"/>
      <c r="AE204" s="65"/>
      <c r="AF204" s="65"/>
      <c r="AG204" s="65"/>
      <c r="AH204" s="65"/>
      <c r="AI204" s="65"/>
      <c r="AJ204" s="61" t="s">
        <v>3</v>
      </c>
      <c r="AK204" s="61"/>
      <c r="AL204" s="61"/>
      <c r="AM204" s="61"/>
    </row>
  </sheetData>
  <sheetProtection/>
  <mergeCells count="9">
    <mergeCell ref="E58:E59"/>
    <mergeCell ref="A1:C1"/>
    <mergeCell ref="A2:C2"/>
    <mergeCell ref="D1:D2"/>
    <mergeCell ref="E1:E2"/>
    <mergeCell ref="A58:A59"/>
    <mergeCell ref="B58:B59"/>
    <mergeCell ref="C58:C59"/>
    <mergeCell ref="D58:D59"/>
  </mergeCells>
  <printOptions/>
  <pageMargins left="0" right="0" top="0" bottom="0" header="0.31496062992125984" footer="0.31496062992125984"/>
  <pageSetup fitToHeight="0" horizontalDpi="600" verticalDpi="600" orientation="portrait" paperSize="9" scale="80" r:id="rId1"/>
  <rowBreaks count="2" manualBreakCount="2">
    <brk id="77" max="4" man="1"/>
    <brk id="1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Сарычева И.Б.</cp:lastModifiedBy>
  <cp:lastPrinted>2018-02-09T06:44:56Z</cp:lastPrinted>
  <dcterms:created xsi:type="dcterms:W3CDTF">2010-11-26T07:12:57Z</dcterms:created>
  <dcterms:modified xsi:type="dcterms:W3CDTF">2018-02-09T06:45:26Z</dcterms:modified>
  <cp:category/>
  <cp:version/>
  <cp:contentType/>
  <cp:contentStatus/>
</cp:coreProperties>
</file>